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9320" windowHeight="10890"/>
  </bookViews>
  <sheets>
    <sheet name="DATA" sheetId="2" r:id="rId1"/>
    <sheet name="Std.podmínky" sheetId="3" r:id="rId2"/>
  </sheets>
  <definedNames>
    <definedName name="_xlnm.Print_Titles" localSheetId="0">DATA!$A:$A,DATA!$2:$2</definedName>
    <definedName name="_xlnm.Print_Area" localSheetId="0">DATA!$A:$L</definedName>
  </definedNames>
  <calcPr calcId="145621"/>
</workbook>
</file>

<file path=xl/calcChain.xml><?xml version="1.0" encoding="utf-8"?>
<calcChain xmlns="http://schemas.openxmlformats.org/spreadsheetml/2006/main"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3" i="2"/>
  <c r="L41" i="2" l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N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3" i="2" l="1"/>
  <c r="M3" i="2" l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3" i="2" l="1"/>
  <c r="O43" i="2" s="1"/>
</calcChain>
</file>

<file path=xl/sharedStrings.xml><?xml version="1.0" encoding="utf-8"?>
<sst xmlns="http://schemas.openxmlformats.org/spreadsheetml/2006/main" count="159" uniqueCount="94">
  <si>
    <t>Název</t>
  </si>
  <si>
    <t>Množství</t>
  </si>
  <si>
    <t>Jednotka [MJ]</t>
  </si>
  <si>
    <t>Popis</t>
  </si>
  <si>
    <t>Položka</t>
  </si>
  <si>
    <t>MÍSTO DODÁNÍ</t>
  </si>
  <si>
    <t>CPV - výběr</t>
  </si>
  <si>
    <t>Tonery</t>
  </si>
  <si>
    <t>30125110-5 - Tonery pro laserové tiskárny/faxové přístroje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</si>
  <si>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14 kalendářních dnů od uzavření Smlouvy
- fakturace do 30 dnů ode dne dodání a převzetí Zboží
- splatnost faktury  45 kalendářních dnů ode dne jejího prokazatelného doručení Kupujícímu
- prodlení Prodávajícího s dodáním Zboží a splněním veškerých povinností oproti stanovenému termínu =) povinnost  zaplatit smluvní pokutu ve výši 0,2 % z celkové kupní ceny bez DPH za každý, byť i jen započatý den prodlení
- nedodržení uvedené (či jinak dohodnuté) lhůty pro provedení záruční opravy ve stanovené lhůtě =) oprávnění Kuppujícího uplatňovat na Prodávajícím smluvní pokutu ve výši 0,05 % z celkové kupní ceny bez DPH za každý, byť i jen započatý den prodlení, a to za každou dotčenou položku Zboží
- prodlení Kupujícího s úhradou faktury =) Prodávající je oprávněn uplatnit vůči Kupujícímu úrok z prodlení ve výši 0,05 % z dlužné částky za každý, byť i jen započatý den prodlení s úhradou faktury.
- prodlení Prodávajícího s nástupem k odstranění vad nahlášených Kupujícím =) Prodávající se zavazuje uhradit Kupujícímu smluvní pokutu ve výši 0,05 % z celkové kupní ceny bez DPH za každý, byť i jen započatý den prodlení, a to za každou dotčenou položku Zboží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jinak.
- Prodávající se zavazuje pro účely odstranění reklamovaných vad zajistit servis Zboží po celou dobu trvání záruční lhůty
- </t>
    </r>
  </si>
  <si>
    <t>pokud požadujete rozdílné (rozšiřující) obchodní podmínky, prosím, doplňte do tabulky</t>
  </si>
  <si>
    <t>ks</t>
  </si>
  <si>
    <t>originální toner HP CC364X,výtěžnost 24000stran</t>
  </si>
  <si>
    <t>Skalová tel.377631333</t>
  </si>
  <si>
    <t>Univerzitní 22 Plzeň</t>
  </si>
  <si>
    <t>originální toner HP Q6511A,výtěžnost 6000stran</t>
  </si>
  <si>
    <t>Toner do tiskárny HP 4300</t>
  </si>
  <si>
    <t>Toner do tiskárny HP P2015dn</t>
  </si>
  <si>
    <t>Toner do tiskárny HP 2420dn</t>
  </si>
  <si>
    <t>originální toner HP CE285A,výtěžnost 1600stran</t>
  </si>
  <si>
    <t>originální toner HP Q2612A,výtěžnost 2000stran</t>
  </si>
  <si>
    <t>Toner do tiskárny HP P1505</t>
  </si>
  <si>
    <t>originální toner HP CB436A,výtěžnost 2000stran</t>
  </si>
  <si>
    <t>Univerzitní 26 Plzeň</t>
  </si>
  <si>
    <t>originál toner HP CE278A,výtěžnost 2100stran</t>
  </si>
  <si>
    <t>originál toner HP Q7553X,výtěžnost 7000stran</t>
  </si>
  <si>
    <t>originál toner HP Q7553XD,výtěžnost 2x7000stran</t>
  </si>
  <si>
    <t>Technologické ověření výsledků výzkumu a vývoje I</t>
  </si>
  <si>
    <t>originál toner HP CC364X,výtěžnost 24000stran</t>
  </si>
  <si>
    <t>originální toner HP C4092A,výtěžnost 2500stran</t>
  </si>
  <si>
    <t>originální toner HP C4127X,výtěžnost 10000stran</t>
  </si>
  <si>
    <t>Toner do tiskárny HP P1566</t>
  </si>
  <si>
    <t>originální toner HP CE278A,výtěžnost 2100stran</t>
  </si>
  <si>
    <t>KIV Ptáčková tel377632463</t>
  </si>
  <si>
    <t>nová budova CTPVV Plzeň</t>
  </si>
  <si>
    <t>originální toner HP Q7553X,výtěžnost 7000stran</t>
  </si>
  <si>
    <t>Toner do tiskárny HP 1320</t>
  </si>
  <si>
    <t>originální toner HP Q5949X,výtěžnost 6000stran</t>
  </si>
  <si>
    <t>Toner do tiskárny HP P2055dn</t>
  </si>
  <si>
    <t xml:space="preserve"> originální toner HP CE505X,výtěžnost 6500stran</t>
  </si>
  <si>
    <t>Toner do tiskárny HP CM2320fxi</t>
  </si>
  <si>
    <t>originální toner HP CC533A,výtěžnost 2800stran</t>
  </si>
  <si>
    <t>Toner do tiskárny HP 4200DTN</t>
  </si>
  <si>
    <t>originální toner HP Q1338A,výtěžnost 12000stran</t>
  </si>
  <si>
    <t>Toner do tiskárny HP P4015dn</t>
  </si>
  <si>
    <t>Toner do tiskárny HP P1102</t>
  </si>
  <si>
    <t>KAE  Březinovátel.377634211</t>
  </si>
  <si>
    <t>Toner do tiskárny HP 6P,6MP</t>
  </si>
  <si>
    <t>originální toner HP C3903A,výtěžnost 4000stran</t>
  </si>
  <si>
    <t>Toner do tiskárny HP 1100</t>
  </si>
  <si>
    <t>Toner do tiskárny HP 5L,6L</t>
  </si>
  <si>
    <t>Cartridge do tiskárny HP 338</t>
  </si>
  <si>
    <t>originální cartridge HP C8765EEE,550stran</t>
  </si>
  <si>
    <t>Cartridge do tiskárny HP343</t>
  </si>
  <si>
    <t>originální cartridge HP C8766EE,260stran</t>
  </si>
  <si>
    <t>Cartridge do tiskárny HP 45</t>
  </si>
  <si>
    <t>originální cartridge HP 51645A,výtěžnost 830stran</t>
  </si>
  <si>
    <t>Toner do tiskárny HP 1020</t>
  </si>
  <si>
    <t>Skalová tel,3776313333</t>
  </si>
  <si>
    <t>toner do tiskárny HP P1005</t>
  </si>
  <si>
    <t>originální toner HP CB435A,1500stran</t>
  </si>
  <si>
    <t>Toner do tiskárny HP CM1312MFP</t>
  </si>
  <si>
    <t>originální toner HP CB540A,výtěžnost 2200stran</t>
  </si>
  <si>
    <t>Tonery barevné do tiskárny HP CM1312MFP</t>
  </si>
  <si>
    <t xml:space="preserve">originální tonery HP CB541A,542A,543A po 1ks,výtěžnost 1400stran </t>
  </si>
  <si>
    <t>Cartridge do tiskárny HP 78 19ml</t>
  </si>
  <si>
    <t>originální cartridge HP C6578D,výtěžnost 560stran</t>
  </si>
  <si>
    <t>Toner do tiskárny HP 1200</t>
  </si>
  <si>
    <t>originální toner HP C7115X,výtěžnost 3500stran</t>
  </si>
  <si>
    <t>Toner do tiskárny HP CP5225</t>
  </si>
  <si>
    <t>originální toner HP CE740A,výtěžnost 7000stran</t>
  </si>
  <si>
    <t>originální toner HP CE741A,výtěžnost 7300stran</t>
  </si>
  <si>
    <t>originální toner HP CE742A,výtěžnost 7300stran</t>
  </si>
  <si>
    <t>originální toner HP CE743A,výtěžnost 7300stran</t>
  </si>
  <si>
    <t>Toner do tiskárny HP 3600dn</t>
  </si>
  <si>
    <t>originální toner HP Q6470A,výtěžnost 6000stran</t>
  </si>
  <si>
    <t>originální toner HP Q6471A,výtěžnost 4000stran</t>
  </si>
  <si>
    <t>originální toner HP Q6472A,výtěžnost 4000stran</t>
  </si>
  <si>
    <t>originální toner HP Q6473A,výtěžnost 4000stran</t>
  </si>
  <si>
    <t>originální toner HP Q1339A,výtěžnost 18000 stran</t>
  </si>
  <si>
    <t>Toner do tiskárny HP P2015dn duel pack</t>
  </si>
  <si>
    <t>Toner do tiskárny HP P4515n</t>
  </si>
  <si>
    <t>Toner do tiskárny HP 1100A</t>
  </si>
  <si>
    <t>Toner do tiskárny HP 4050n</t>
  </si>
  <si>
    <t>samostatná faktura</t>
  </si>
  <si>
    <r>
      <t xml:space="preserve">Toner do tiskárny HP M1536MFP </t>
    </r>
    <r>
      <rPr>
        <b/>
        <sz val="12"/>
        <color rgb="FF00B050"/>
        <rFont val="Calibri"/>
        <family val="2"/>
        <charset val="238"/>
        <scheme val="minor"/>
      </rPr>
      <t>-pozor červený text v řádku napsat do faktury</t>
    </r>
  </si>
  <si>
    <t>POPIS VE FAKTUŘE</t>
  </si>
  <si>
    <t>FAKTURACE</t>
  </si>
  <si>
    <t>Kontaktní osoba k předání</t>
  </si>
  <si>
    <t>[Doplní uchazeč]</t>
  </si>
  <si>
    <t xml:space="preserve">Cena v Kč bez DPH/ks </t>
  </si>
  <si>
    <t>Cena celkem v Kč bez DPH</t>
  </si>
  <si>
    <t>Celková nabídková cena bez DPH</t>
  </si>
  <si>
    <r>
      <t xml:space="preserve">originální toner HP C3906A,výtěžnost 2500stran, </t>
    </r>
    <r>
      <rPr>
        <sz val="11"/>
        <color rgb="FFFF0000"/>
        <rFont val="Calibri"/>
        <family val="2"/>
        <charset val="238"/>
        <scheme val="minor"/>
      </rPr>
      <t>LZE DODAT I TONER NEORIGINÁLNÍ (OD ALTERNATIVNÍHO VÝROBCE)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</si>
</sst>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top" wrapText="1"/>
    </xf>
    <xf numFmtId="49" fontId="3" fillId="2" borderId="13" xfId="0" applyNumberFormat="1" applyFont="1" applyFill="1" applyBorder="1" applyAlignment="1" applyProtection="1">
      <alignment horizontal="center" vertical="top" wrapText="1"/>
    </xf>
    <xf numFmtId="49" fontId="3" fillId="2" borderId="14" xfId="0" applyNumberFormat="1" applyFont="1" applyFill="1" applyBorder="1" applyAlignment="1" applyProtection="1">
      <alignment vertical="top" wrapText="1"/>
    </xf>
    <xf numFmtId="49" fontId="3" fillId="2" borderId="14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164" fontId="1" fillId="2" borderId="24" xfId="0" applyNumberFormat="1" applyFont="1" applyFill="1" applyBorder="1" applyAlignment="1" applyProtection="1">
      <alignment horizontal="center" vertical="center" wrapText="1"/>
    </xf>
    <xf numFmtId="164" fontId="0" fillId="3" borderId="0" xfId="0" applyNumberFormat="1" applyFill="1" applyAlignment="1" applyProtection="1">
      <alignment horizontal="center"/>
    </xf>
    <xf numFmtId="164" fontId="1" fillId="3" borderId="2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Protection="1"/>
    <xf numFmtId="0" fontId="4" fillId="0" borderId="0" xfId="0" applyFont="1" applyProtection="1"/>
    <xf numFmtId="0" fontId="4" fillId="2" borderId="15" xfId="0" applyFont="1" applyFill="1" applyBorder="1" applyProtection="1"/>
    <xf numFmtId="0" fontId="0" fillId="0" borderId="6" xfId="0" applyBorder="1" applyAlignment="1" applyProtection="1">
      <alignment horizontal="center"/>
    </xf>
    <xf numFmtId="49" fontId="0" fillId="0" borderId="7" xfId="0" applyNumberFormat="1" applyFill="1" applyBorder="1" applyAlignment="1" applyProtection="1">
      <alignment vertical="top" wrapText="1"/>
    </xf>
    <xf numFmtId="1" fontId="0" fillId="0" borderId="7" xfId="0" applyNumberFormat="1" applyFill="1" applyBorder="1" applyAlignment="1" applyProtection="1">
      <alignment horizontal="center" vertical="top" wrapText="1"/>
    </xf>
    <xf numFmtId="49" fontId="0" fillId="0" borderId="7" xfId="0" applyNumberFormat="1" applyFill="1" applyBorder="1" applyAlignment="1" applyProtection="1">
      <alignment horizontal="center" vertical="top" wrapText="1"/>
    </xf>
    <xf numFmtId="49" fontId="0" fillId="0" borderId="19" xfId="0" applyNumberFormat="1" applyFill="1" applyBorder="1" applyAlignment="1" applyProtection="1">
      <alignment vertical="top" wrapText="1"/>
    </xf>
    <xf numFmtId="0" fontId="0" fillId="0" borderId="7" xfId="0" applyBorder="1" applyProtection="1"/>
    <xf numFmtId="0" fontId="0" fillId="0" borderId="19" xfId="0" applyBorder="1" applyAlignment="1" applyProtection="1">
      <alignment vertical="center" wrapText="1"/>
    </xf>
    <xf numFmtId="0" fontId="0" fillId="0" borderId="19" xfId="0" applyBorder="1" applyAlignment="1" applyProtection="1">
      <alignment vertical="center"/>
    </xf>
    <xf numFmtId="0" fontId="4" fillId="0" borderId="7" xfId="0" applyFont="1" applyBorder="1" applyProtection="1"/>
    <xf numFmtId="164" fontId="0" fillId="0" borderId="8" xfId="0" applyNumberFormat="1" applyBorder="1" applyProtection="1"/>
    <xf numFmtId="0" fontId="0" fillId="0" borderId="1" xfId="0" applyBorder="1" applyProtection="1"/>
    <xf numFmtId="1" fontId="1" fillId="0" borderId="0" xfId="0" applyNumberFormat="1" applyFont="1" applyProtection="1"/>
    <xf numFmtId="1" fontId="0" fillId="0" borderId="0" xfId="0" applyNumberFormat="1" applyProtection="1"/>
    <xf numFmtId="0" fontId="2" fillId="0" borderId="0" xfId="0" applyFont="1" applyAlignment="1" applyProtection="1"/>
    <xf numFmtId="0" fontId="0" fillId="0" borderId="4" xfId="0" applyBorder="1" applyAlignment="1" applyProtection="1">
      <alignment horizontal="center"/>
    </xf>
    <xf numFmtId="49" fontId="0" fillId="0" borderId="5" xfId="0" applyNumberFormat="1" applyFill="1" applyBorder="1" applyAlignment="1" applyProtection="1">
      <alignment vertical="top" wrapText="1"/>
    </xf>
    <xf numFmtId="0" fontId="0" fillId="0" borderId="5" xfId="0" applyNumberFormat="1" applyFill="1" applyBorder="1" applyAlignment="1" applyProtection="1">
      <alignment horizontal="center" vertical="top" wrapText="1"/>
    </xf>
    <xf numFmtId="49" fontId="0" fillId="0" borderId="5" xfId="0" applyNumberFormat="1" applyFill="1" applyBorder="1" applyAlignment="1" applyProtection="1">
      <alignment horizontal="center" vertical="top" wrapText="1"/>
    </xf>
    <xf numFmtId="49" fontId="0" fillId="0" borderId="20" xfId="0" applyNumberFormat="1" applyFill="1" applyBorder="1" applyAlignment="1" applyProtection="1">
      <alignment vertical="top" wrapText="1"/>
    </xf>
    <xf numFmtId="0" fontId="0" fillId="0" borderId="5" xfId="0" applyBorder="1" applyProtection="1"/>
    <xf numFmtId="0" fontId="0" fillId="0" borderId="20" xfId="0" applyBorder="1" applyAlignment="1" applyProtection="1">
      <alignment wrapText="1"/>
    </xf>
    <xf numFmtId="0" fontId="0" fillId="0" borderId="20" xfId="0" applyBorder="1" applyProtection="1"/>
    <xf numFmtId="0" fontId="4" fillId="0" borderId="5" xfId="0" applyFont="1" applyBorder="1" applyProtection="1"/>
    <xf numFmtId="0" fontId="2" fillId="0" borderId="0" xfId="0" applyFont="1" applyFill="1" applyAlignment="1" applyProtection="1"/>
    <xf numFmtId="0" fontId="0" fillId="0" borderId="11" xfId="0" applyBorder="1" applyAlignment="1" applyProtection="1">
      <alignment horizontal="center"/>
    </xf>
    <xf numFmtId="49" fontId="0" fillId="0" borderId="12" xfId="0" applyNumberFormat="1" applyFill="1" applyBorder="1" applyAlignment="1" applyProtection="1">
      <alignment vertical="top" wrapText="1"/>
    </xf>
    <xf numFmtId="0" fontId="0" fillId="0" borderId="12" xfId="0" applyNumberFormat="1" applyFill="1" applyBorder="1" applyAlignment="1" applyProtection="1">
      <alignment horizontal="center" vertical="top" wrapText="1"/>
    </xf>
    <xf numFmtId="49" fontId="0" fillId="0" borderId="12" xfId="0" applyNumberFormat="1" applyFill="1" applyBorder="1" applyAlignment="1" applyProtection="1">
      <alignment horizontal="center" vertical="top" wrapText="1"/>
    </xf>
    <xf numFmtId="49" fontId="8" fillId="0" borderId="12" xfId="0" applyNumberFormat="1" applyFont="1" applyFill="1" applyBorder="1" applyAlignment="1" applyProtection="1">
      <alignment vertical="top" wrapText="1"/>
    </xf>
    <xf numFmtId="0" fontId="0" fillId="0" borderId="12" xfId="0" applyBorder="1" applyAlignment="1" applyProtection="1">
      <alignment wrapText="1"/>
    </xf>
    <xf numFmtId="0" fontId="0" fillId="0" borderId="12" xfId="0" applyBorder="1" applyProtection="1"/>
    <xf numFmtId="0" fontId="4" fillId="0" borderId="12" xfId="0" applyFont="1" applyBorder="1" applyProtection="1"/>
    <xf numFmtId="0" fontId="0" fillId="0" borderId="9" xfId="0" applyBorder="1" applyAlignment="1" applyProtection="1">
      <alignment horizontal="center"/>
    </xf>
    <xf numFmtId="49" fontId="0" fillId="0" borderId="10" xfId="0" applyNumberFormat="1" applyFill="1" applyBorder="1" applyAlignment="1" applyProtection="1">
      <alignment vertical="top" wrapText="1"/>
    </xf>
    <xf numFmtId="0" fontId="0" fillId="0" borderId="10" xfId="0" applyNumberFormat="1" applyFill="1" applyBorder="1" applyAlignment="1" applyProtection="1">
      <alignment horizontal="center" vertical="top" wrapText="1"/>
    </xf>
    <xf numFmtId="49" fontId="0" fillId="0" borderId="10" xfId="0" applyNumberFormat="1" applyFill="1" applyBorder="1" applyAlignment="1" applyProtection="1">
      <alignment horizontal="center" vertical="top" wrapText="1"/>
    </xf>
    <xf numFmtId="49" fontId="0" fillId="0" borderId="21" xfId="0" applyNumberFormat="1" applyFill="1" applyBorder="1" applyAlignment="1" applyProtection="1">
      <alignment vertical="top" wrapText="1"/>
    </xf>
    <xf numFmtId="0" fontId="0" fillId="0" borderId="21" xfId="0" applyBorder="1" applyAlignment="1" applyProtection="1">
      <alignment wrapText="1"/>
    </xf>
    <xf numFmtId="0" fontId="0" fillId="0" borderId="21" xfId="0" applyBorder="1" applyProtection="1"/>
    <xf numFmtId="0" fontId="4" fillId="0" borderId="10" xfId="0" applyFont="1" applyBorder="1" applyProtection="1"/>
    <xf numFmtId="0" fontId="0" fillId="0" borderId="2" xfId="0" applyBorder="1" applyAlignment="1" applyProtection="1">
      <alignment horizontal="center"/>
    </xf>
    <xf numFmtId="49" fontId="0" fillId="0" borderId="3" xfId="0" applyNumberFormat="1" applyFill="1" applyBorder="1" applyAlignment="1" applyProtection="1">
      <alignment vertical="top" wrapText="1"/>
    </xf>
    <xf numFmtId="0" fontId="0" fillId="0" borderId="3" xfId="0" applyNumberFormat="1" applyFill="1" applyBorder="1" applyAlignment="1" applyProtection="1">
      <alignment horizontal="center" vertical="top" wrapText="1"/>
    </xf>
    <xf numFmtId="49" fontId="0" fillId="0" borderId="3" xfId="0" applyNumberFormat="1" applyFill="1" applyBorder="1" applyAlignment="1" applyProtection="1">
      <alignment horizontal="center" vertical="top" wrapText="1"/>
    </xf>
    <xf numFmtId="49" fontId="0" fillId="0" borderId="22" xfId="0" applyNumberFormat="1" applyFill="1" applyBorder="1" applyAlignment="1" applyProtection="1">
      <alignment vertical="top" wrapText="1"/>
    </xf>
    <xf numFmtId="0" fontId="0" fillId="0" borderId="22" xfId="0" applyBorder="1" applyAlignment="1" applyProtection="1">
      <alignment wrapText="1"/>
    </xf>
    <xf numFmtId="0" fontId="0" fillId="0" borderId="22" xfId="0" applyBorder="1" applyProtection="1"/>
    <xf numFmtId="0" fontId="4" fillId="0" borderId="3" xfId="0" applyFont="1" applyBorder="1" applyProtection="1"/>
    <xf numFmtId="0" fontId="0" fillId="0" borderId="20" xfId="0" applyFill="1" applyBorder="1" applyAlignment="1" applyProtection="1">
      <alignment wrapText="1"/>
    </xf>
    <xf numFmtId="0" fontId="0" fillId="0" borderId="20" xfId="0" applyFill="1" applyBorder="1" applyProtection="1"/>
    <xf numFmtId="0" fontId="0" fillId="0" borderId="21" xfId="0" applyBorder="1" applyAlignment="1" applyProtection="1">
      <alignment vertical="center" wrapText="1"/>
    </xf>
    <xf numFmtId="1" fontId="0" fillId="0" borderId="3" xfId="0" applyNumberFormat="1" applyFill="1" applyBorder="1" applyAlignment="1" applyProtection="1">
      <alignment horizontal="center" vertical="top" wrapText="1"/>
    </xf>
    <xf numFmtId="0" fontId="0" fillId="0" borderId="22" xfId="0" applyBorder="1" applyAlignment="1" applyProtection="1">
      <alignment vertical="center" wrapText="1"/>
    </xf>
    <xf numFmtId="0" fontId="0" fillId="0" borderId="22" xfId="0" applyBorder="1" applyAlignment="1" applyProtection="1">
      <alignment horizontal="left" vertical="center" wrapText="1"/>
    </xf>
    <xf numFmtId="1" fontId="0" fillId="0" borderId="5" xfId="0" applyNumberFormat="1" applyFill="1" applyBorder="1" applyAlignment="1" applyProtection="1">
      <alignment horizontal="center" vertical="top" wrapText="1"/>
    </xf>
    <xf numFmtId="0" fontId="0" fillId="0" borderId="20" xfId="0" applyBorder="1" applyAlignment="1" applyProtection="1">
      <alignment vertical="center" wrapText="1"/>
    </xf>
    <xf numFmtId="0" fontId="0" fillId="0" borderId="21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0" fillId="0" borderId="7" xfId="0" applyNumberFormat="1" applyFill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/>
    </xf>
    <xf numFmtId="49" fontId="0" fillId="0" borderId="17" xfId="0" applyNumberFormat="1" applyFill="1" applyBorder="1" applyAlignment="1" applyProtection="1">
      <alignment vertical="top" wrapText="1"/>
    </xf>
    <xf numFmtId="0" fontId="0" fillId="0" borderId="17" xfId="0" applyNumberFormat="1" applyFill="1" applyBorder="1" applyAlignment="1" applyProtection="1">
      <alignment horizontal="center" vertical="top" wrapText="1"/>
    </xf>
    <xf numFmtId="49" fontId="0" fillId="0" borderId="17" xfId="0" applyNumberFormat="1" applyFill="1" applyBorder="1" applyAlignment="1" applyProtection="1">
      <alignment horizontal="center" vertical="top" wrapText="1"/>
    </xf>
    <xf numFmtId="49" fontId="0" fillId="0" borderId="23" xfId="0" applyNumberFormat="1" applyFill="1" applyBorder="1" applyAlignment="1" applyProtection="1">
      <alignment vertical="top" wrapText="1"/>
    </xf>
    <xf numFmtId="0" fontId="0" fillId="0" borderId="23" xfId="0" applyBorder="1" applyAlignment="1" applyProtection="1">
      <alignment wrapText="1"/>
    </xf>
    <xf numFmtId="0" fontId="0" fillId="0" borderId="23" xfId="0" applyBorder="1" applyProtection="1"/>
    <xf numFmtId="0" fontId="4" fillId="0" borderId="17" xfId="0" applyFont="1" applyBorder="1" applyProtection="1"/>
    <xf numFmtId="49" fontId="0" fillId="0" borderId="24" xfId="0" applyNumberFormat="1" applyFill="1" applyBorder="1" applyAlignment="1" applyProtection="1">
      <alignment vertical="top" wrapText="1"/>
    </xf>
    <xf numFmtId="0" fontId="0" fillId="0" borderId="24" xfId="0" applyBorder="1" applyAlignment="1" applyProtection="1">
      <alignment wrapText="1"/>
    </xf>
    <xf numFmtId="0" fontId="0" fillId="0" borderId="24" xfId="0" applyBorder="1" applyProtection="1"/>
    <xf numFmtId="0" fontId="0" fillId="0" borderId="22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center"/>
    </xf>
    <xf numFmtId="49" fontId="0" fillId="0" borderId="29" xfId="0" applyNumberFormat="1" applyFill="1" applyBorder="1" applyAlignment="1" applyProtection="1">
      <alignment vertical="top" wrapText="1"/>
    </xf>
    <xf numFmtId="1" fontId="0" fillId="0" borderId="29" xfId="0" applyNumberFormat="1" applyFill="1" applyBorder="1" applyAlignment="1" applyProtection="1">
      <alignment horizontal="center" vertical="top" wrapText="1"/>
    </xf>
    <xf numFmtId="49" fontId="0" fillId="0" borderId="29" xfId="0" applyNumberFormat="1" applyFill="1" applyBorder="1" applyAlignment="1" applyProtection="1">
      <alignment horizontal="center" vertical="top" wrapText="1"/>
    </xf>
    <xf numFmtId="0" fontId="4" fillId="0" borderId="29" xfId="0" applyFont="1" applyBorder="1" applyProtection="1"/>
    <xf numFmtId="164" fontId="0" fillId="0" borderId="31" xfId="0" applyNumberFormat="1" applyBorder="1" applyProtection="1"/>
    <xf numFmtId="164" fontId="0" fillId="0" borderId="27" xfId="0" applyNumberFormat="1" applyFill="1" applyBorder="1" applyProtection="1"/>
    <xf numFmtId="49" fontId="7" fillId="0" borderId="0" xfId="0" applyNumberFormat="1" applyFont="1" applyFill="1" applyAlignment="1" applyProtection="1">
      <alignment vertical="top" wrapText="1"/>
    </xf>
    <xf numFmtId="164" fontId="0" fillId="0" borderId="0" xfId="0" applyNumberFormat="1" applyFont="1" applyProtection="1"/>
    <xf numFmtId="49" fontId="0" fillId="0" borderId="18" xfId="0" applyNumberFormat="1" applyFill="1" applyBorder="1" applyAlignment="1" applyProtection="1">
      <alignment vertical="top" wrapText="1"/>
    </xf>
    <xf numFmtId="164" fontId="0" fillId="3" borderId="7" xfId="0" applyNumberFormat="1" applyFill="1" applyBorder="1" applyAlignment="1" applyProtection="1">
      <alignment horizontal="center"/>
      <protection locked="0"/>
    </xf>
    <xf numFmtId="164" fontId="0" fillId="3" borderId="5" xfId="0" applyNumberFormat="1" applyFill="1" applyBorder="1" applyAlignment="1" applyProtection="1">
      <alignment horizontal="center"/>
      <protection locked="0"/>
    </xf>
    <xf numFmtId="164" fontId="0" fillId="3" borderId="12" xfId="0" applyNumberFormat="1" applyFill="1" applyBorder="1" applyAlignment="1" applyProtection="1">
      <alignment horizontal="center"/>
      <protection locked="0"/>
    </xf>
    <xf numFmtId="164" fontId="0" fillId="3" borderId="10" xfId="0" applyNumberFormat="1" applyFill="1" applyBorder="1" applyAlignment="1" applyProtection="1">
      <alignment horizontal="center"/>
      <protection locked="0"/>
    </xf>
    <xf numFmtId="164" fontId="0" fillId="3" borderId="3" xfId="0" applyNumberFormat="1" applyFill="1" applyBorder="1" applyAlignment="1" applyProtection="1">
      <alignment horizontal="center"/>
      <protection locked="0"/>
    </xf>
    <xf numFmtId="164" fontId="0" fillId="3" borderId="17" xfId="0" applyNumberFormat="1" applyFill="1" applyBorder="1" applyAlignment="1" applyProtection="1">
      <alignment horizontal="center"/>
      <protection locked="0"/>
    </xf>
    <xf numFmtId="164" fontId="0" fillId="3" borderId="29" xfId="0" applyNumberFormat="1" applyFill="1" applyBorder="1" applyAlignment="1" applyProtection="1">
      <alignment horizontal="center"/>
      <protection locked="0"/>
    </xf>
    <xf numFmtId="0" fontId="10" fillId="0" borderId="26" xfId="0" applyFont="1" applyBorder="1" applyAlignment="1" applyProtection="1">
      <alignment horizontal="center"/>
    </xf>
    <xf numFmtId="0" fontId="10" fillId="0" borderId="30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165735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12</xdr:row>
      <xdr:rowOff>0</xdr:rowOff>
    </xdr:from>
    <xdr:to>
      <xdr:col>47</xdr:col>
      <xdr:colOff>190500</xdr:colOff>
      <xdr:row>12</xdr:row>
      <xdr:rowOff>167640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12</xdr:row>
      <xdr:rowOff>0</xdr:rowOff>
    </xdr:from>
    <xdr:to>
      <xdr:col>47</xdr:col>
      <xdr:colOff>190500</xdr:colOff>
      <xdr:row>12</xdr:row>
      <xdr:rowOff>167640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14</xdr:row>
      <xdr:rowOff>0</xdr:rowOff>
    </xdr:from>
    <xdr:to>
      <xdr:col>47</xdr:col>
      <xdr:colOff>190500</xdr:colOff>
      <xdr:row>14</xdr:row>
      <xdr:rowOff>167640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15</xdr:row>
      <xdr:rowOff>0</xdr:rowOff>
    </xdr:from>
    <xdr:to>
      <xdr:col>47</xdr:col>
      <xdr:colOff>190500</xdr:colOff>
      <xdr:row>15</xdr:row>
      <xdr:rowOff>167640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17</xdr:row>
      <xdr:rowOff>0</xdr:rowOff>
    </xdr:from>
    <xdr:to>
      <xdr:col>47</xdr:col>
      <xdr:colOff>190500</xdr:colOff>
      <xdr:row>17</xdr:row>
      <xdr:rowOff>167640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18</xdr:row>
      <xdr:rowOff>0</xdr:rowOff>
    </xdr:from>
    <xdr:to>
      <xdr:col>47</xdr:col>
      <xdr:colOff>190500</xdr:colOff>
      <xdr:row>18</xdr:row>
      <xdr:rowOff>167640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20</xdr:row>
      <xdr:rowOff>0</xdr:rowOff>
    </xdr:from>
    <xdr:to>
      <xdr:col>47</xdr:col>
      <xdr:colOff>190500</xdr:colOff>
      <xdr:row>20</xdr:row>
      <xdr:rowOff>167640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22</xdr:row>
      <xdr:rowOff>0</xdr:rowOff>
    </xdr:from>
    <xdr:to>
      <xdr:col>47</xdr:col>
      <xdr:colOff>190500</xdr:colOff>
      <xdr:row>22</xdr:row>
      <xdr:rowOff>167640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23</xdr:row>
      <xdr:rowOff>0</xdr:rowOff>
    </xdr:from>
    <xdr:to>
      <xdr:col>47</xdr:col>
      <xdr:colOff>190500</xdr:colOff>
      <xdr:row>23</xdr:row>
      <xdr:rowOff>167640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24</xdr:row>
      <xdr:rowOff>0</xdr:rowOff>
    </xdr:from>
    <xdr:to>
      <xdr:col>47</xdr:col>
      <xdr:colOff>190500</xdr:colOff>
      <xdr:row>24</xdr:row>
      <xdr:rowOff>167640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26</xdr:row>
      <xdr:rowOff>0</xdr:rowOff>
    </xdr:from>
    <xdr:to>
      <xdr:col>47</xdr:col>
      <xdr:colOff>190500</xdr:colOff>
      <xdr:row>26</xdr:row>
      <xdr:rowOff>167640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27</xdr:row>
      <xdr:rowOff>0</xdr:rowOff>
    </xdr:from>
    <xdr:to>
      <xdr:col>47</xdr:col>
      <xdr:colOff>190500</xdr:colOff>
      <xdr:row>27</xdr:row>
      <xdr:rowOff>167640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28</xdr:row>
      <xdr:rowOff>0</xdr:rowOff>
    </xdr:from>
    <xdr:to>
      <xdr:col>47</xdr:col>
      <xdr:colOff>190500</xdr:colOff>
      <xdr:row>28</xdr:row>
      <xdr:rowOff>167640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29</xdr:row>
      <xdr:rowOff>0</xdr:rowOff>
    </xdr:from>
    <xdr:to>
      <xdr:col>47</xdr:col>
      <xdr:colOff>190500</xdr:colOff>
      <xdr:row>29</xdr:row>
      <xdr:rowOff>167640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31</xdr:row>
      <xdr:rowOff>0</xdr:rowOff>
    </xdr:from>
    <xdr:to>
      <xdr:col>47</xdr:col>
      <xdr:colOff>190500</xdr:colOff>
      <xdr:row>31</xdr:row>
      <xdr:rowOff>167640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32</xdr:row>
      <xdr:rowOff>0</xdr:rowOff>
    </xdr:from>
    <xdr:to>
      <xdr:col>47</xdr:col>
      <xdr:colOff>190500</xdr:colOff>
      <xdr:row>32</xdr:row>
      <xdr:rowOff>167640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34</xdr:row>
      <xdr:rowOff>0</xdr:rowOff>
    </xdr:from>
    <xdr:to>
      <xdr:col>47</xdr:col>
      <xdr:colOff>190500</xdr:colOff>
      <xdr:row>34</xdr:row>
      <xdr:rowOff>167640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35</xdr:row>
      <xdr:rowOff>0</xdr:rowOff>
    </xdr:from>
    <xdr:to>
      <xdr:col>47</xdr:col>
      <xdr:colOff>190500</xdr:colOff>
      <xdr:row>35</xdr:row>
      <xdr:rowOff>167640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190500</xdr:colOff>
      <xdr:row>36</xdr:row>
      <xdr:rowOff>167640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37</xdr:row>
      <xdr:rowOff>0</xdr:rowOff>
    </xdr:from>
    <xdr:to>
      <xdr:col>47</xdr:col>
      <xdr:colOff>190500</xdr:colOff>
      <xdr:row>37</xdr:row>
      <xdr:rowOff>167640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190500</xdr:colOff>
      <xdr:row>38</xdr:row>
      <xdr:rowOff>167640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39</xdr:row>
      <xdr:rowOff>0</xdr:rowOff>
    </xdr:from>
    <xdr:to>
      <xdr:col>47</xdr:col>
      <xdr:colOff>190500</xdr:colOff>
      <xdr:row>39</xdr:row>
      <xdr:rowOff>167640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40</xdr:row>
      <xdr:rowOff>0</xdr:rowOff>
    </xdr:from>
    <xdr:to>
      <xdr:col>47</xdr:col>
      <xdr:colOff>190500</xdr:colOff>
      <xdr:row>40</xdr:row>
      <xdr:rowOff>167640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41</xdr:row>
      <xdr:rowOff>0</xdr:rowOff>
    </xdr:from>
    <xdr:to>
      <xdr:col>47</xdr:col>
      <xdr:colOff>190500</xdr:colOff>
      <xdr:row>41</xdr:row>
      <xdr:rowOff>167640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190500</xdr:colOff>
      <xdr:row>42</xdr:row>
      <xdr:rowOff>167640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43</xdr:row>
      <xdr:rowOff>0</xdr:rowOff>
    </xdr:from>
    <xdr:to>
      <xdr:col>47</xdr:col>
      <xdr:colOff>190500</xdr:colOff>
      <xdr:row>43</xdr:row>
      <xdr:rowOff>167640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44</xdr:row>
      <xdr:rowOff>0</xdr:rowOff>
    </xdr:from>
    <xdr:to>
      <xdr:col>47</xdr:col>
      <xdr:colOff>190500</xdr:colOff>
      <xdr:row>44</xdr:row>
      <xdr:rowOff>167640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45</xdr:row>
      <xdr:rowOff>0</xdr:rowOff>
    </xdr:from>
    <xdr:to>
      <xdr:col>47</xdr:col>
      <xdr:colOff>190500</xdr:colOff>
      <xdr:row>45</xdr:row>
      <xdr:rowOff>167640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47</xdr:row>
      <xdr:rowOff>0</xdr:rowOff>
    </xdr:from>
    <xdr:to>
      <xdr:col>47</xdr:col>
      <xdr:colOff>190500</xdr:colOff>
      <xdr:row>47</xdr:row>
      <xdr:rowOff>167640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49</xdr:row>
      <xdr:rowOff>0</xdr:rowOff>
    </xdr:from>
    <xdr:to>
      <xdr:col>47</xdr:col>
      <xdr:colOff>190500</xdr:colOff>
      <xdr:row>49</xdr:row>
      <xdr:rowOff>167640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50</xdr:row>
      <xdr:rowOff>0</xdr:rowOff>
    </xdr:from>
    <xdr:to>
      <xdr:col>47</xdr:col>
      <xdr:colOff>190500</xdr:colOff>
      <xdr:row>50</xdr:row>
      <xdr:rowOff>167640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51</xdr:row>
      <xdr:rowOff>0</xdr:rowOff>
    </xdr:from>
    <xdr:to>
      <xdr:col>47</xdr:col>
      <xdr:colOff>190500</xdr:colOff>
      <xdr:row>51</xdr:row>
      <xdr:rowOff>167640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52</xdr:row>
      <xdr:rowOff>0</xdr:rowOff>
    </xdr:from>
    <xdr:to>
      <xdr:col>47</xdr:col>
      <xdr:colOff>190500</xdr:colOff>
      <xdr:row>52</xdr:row>
      <xdr:rowOff>167640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53</xdr:row>
      <xdr:rowOff>0</xdr:rowOff>
    </xdr:from>
    <xdr:to>
      <xdr:col>47</xdr:col>
      <xdr:colOff>190500</xdr:colOff>
      <xdr:row>53</xdr:row>
      <xdr:rowOff>167640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54</xdr:row>
      <xdr:rowOff>0</xdr:rowOff>
    </xdr:from>
    <xdr:to>
      <xdr:col>47</xdr:col>
      <xdr:colOff>190500</xdr:colOff>
      <xdr:row>54</xdr:row>
      <xdr:rowOff>167640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55</xdr:row>
      <xdr:rowOff>0</xdr:rowOff>
    </xdr:from>
    <xdr:to>
      <xdr:col>47</xdr:col>
      <xdr:colOff>190500</xdr:colOff>
      <xdr:row>55</xdr:row>
      <xdr:rowOff>167640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56</xdr:row>
      <xdr:rowOff>0</xdr:rowOff>
    </xdr:from>
    <xdr:to>
      <xdr:col>47</xdr:col>
      <xdr:colOff>190500</xdr:colOff>
      <xdr:row>56</xdr:row>
      <xdr:rowOff>167640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58</xdr:row>
      <xdr:rowOff>0</xdr:rowOff>
    </xdr:from>
    <xdr:to>
      <xdr:col>47</xdr:col>
      <xdr:colOff>190500</xdr:colOff>
      <xdr:row>58</xdr:row>
      <xdr:rowOff>167640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59</xdr:row>
      <xdr:rowOff>0</xdr:rowOff>
    </xdr:from>
    <xdr:to>
      <xdr:col>47</xdr:col>
      <xdr:colOff>190500</xdr:colOff>
      <xdr:row>59</xdr:row>
      <xdr:rowOff>167640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60</xdr:row>
      <xdr:rowOff>0</xdr:rowOff>
    </xdr:from>
    <xdr:to>
      <xdr:col>47</xdr:col>
      <xdr:colOff>190500</xdr:colOff>
      <xdr:row>60</xdr:row>
      <xdr:rowOff>167640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61</xdr:row>
      <xdr:rowOff>0</xdr:rowOff>
    </xdr:from>
    <xdr:to>
      <xdr:col>47</xdr:col>
      <xdr:colOff>190500</xdr:colOff>
      <xdr:row>61</xdr:row>
      <xdr:rowOff>167640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62</xdr:row>
      <xdr:rowOff>0</xdr:rowOff>
    </xdr:from>
    <xdr:to>
      <xdr:col>47</xdr:col>
      <xdr:colOff>190500</xdr:colOff>
      <xdr:row>62</xdr:row>
      <xdr:rowOff>167640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64</xdr:row>
      <xdr:rowOff>0</xdr:rowOff>
    </xdr:from>
    <xdr:to>
      <xdr:col>47</xdr:col>
      <xdr:colOff>190500</xdr:colOff>
      <xdr:row>64</xdr:row>
      <xdr:rowOff>167640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66</xdr:row>
      <xdr:rowOff>0</xdr:rowOff>
    </xdr:from>
    <xdr:to>
      <xdr:col>47</xdr:col>
      <xdr:colOff>190500</xdr:colOff>
      <xdr:row>66</xdr:row>
      <xdr:rowOff>167640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67</xdr:row>
      <xdr:rowOff>0</xdr:rowOff>
    </xdr:from>
    <xdr:to>
      <xdr:col>47</xdr:col>
      <xdr:colOff>190500</xdr:colOff>
      <xdr:row>67</xdr:row>
      <xdr:rowOff>167640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67</xdr:row>
      <xdr:rowOff>0</xdr:rowOff>
    </xdr:from>
    <xdr:to>
      <xdr:col>47</xdr:col>
      <xdr:colOff>190500</xdr:colOff>
      <xdr:row>67</xdr:row>
      <xdr:rowOff>167640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70</xdr:row>
      <xdr:rowOff>0</xdr:rowOff>
    </xdr:from>
    <xdr:to>
      <xdr:col>47</xdr:col>
      <xdr:colOff>190500</xdr:colOff>
      <xdr:row>70</xdr:row>
      <xdr:rowOff>167640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70</xdr:row>
      <xdr:rowOff>0</xdr:rowOff>
    </xdr:from>
    <xdr:to>
      <xdr:col>47</xdr:col>
      <xdr:colOff>190500</xdr:colOff>
      <xdr:row>70</xdr:row>
      <xdr:rowOff>167640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71</xdr:row>
      <xdr:rowOff>0</xdr:rowOff>
    </xdr:from>
    <xdr:to>
      <xdr:col>47</xdr:col>
      <xdr:colOff>190500</xdr:colOff>
      <xdr:row>71</xdr:row>
      <xdr:rowOff>167640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72</xdr:row>
      <xdr:rowOff>0</xdr:rowOff>
    </xdr:from>
    <xdr:to>
      <xdr:col>47</xdr:col>
      <xdr:colOff>190500</xdr:colOff>
      <xdr:row>72</xdr:row>
      <xdr:rowOff>167640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73</xdr:row>
      <xdr:rowOff>0</xdr:rowOff>
    </xdr:from>
    <xdr:to>
      <xdr:col>47</xdr:col>
      <xdr:colOff>190500</xdr:colOff>
      <xdr:row>73</xdr:row>
      <xdr:rowOff>167640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77</xdr:row>
      <xdr:rowOff>0</xdr:rowOff>
    </xdr:from>
    <xdr:to>
      <xdr:col>47</xdr:col>
      <xdr:colOff>190500</xdr:colOff>
      <xdr:row>77</xdr:row>
      <xdr:rowOff>167640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77</xdr:row>
      <xdr:rowOff>0</xdr:rowOff>
    </xdr:from>
    <xdr:to>
      <xdr:col>47</xdr:col>
      <xdr:colOff>190500</xdr:colOff>
      <xdr:row>77</xdr:row>
      <xdr:rowOff>167640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78</xdr:row>
      <xdr:rowOff>0</xdr:rowOff>
    </xdr:from>
    <xdr:to>
      <xdr:col>47</xdr:col>
      <xdr:colOff>190500</xdr:colOff>
      <xdr:row>78</xdr:row>
      <xdr:rowOff>167640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79</xdr:row>
      <xdr:rowOff>0</xdr:rowOff>
    </xdr:from>
    <xdr:to>
      <xdr:col>47</xdr:col>
      <xdr:colOff>190500</xdr:colOff>
      <xdr:row>79</xdr:row>
      <xdr:rowOff>167640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80</xdr:row>
      <xdr:rowOff>0</xdr:rowOff>
    </xdr:from>
    <xdr:to>
      <xdr:col>47</xdr:col>
      <xdr:colOff>190500</xdr:colOff>
      <xdr:row>80</xdr:row>
      <xdr:rowOff>167640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81</xdr:row>
      <xdr:rowOff>0</xdr:rowOff>
    </xdr:from>
    <xdr:to>
      <xdr:col>47</xdr:col>
      <xdr:colOff>190500</xdr:colOff>
      <xdr:row>81</xdr:row>
      <xdr:rowOff>167640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82</xdr:row>
      <xdr:rowOff>0</xdr:rowOff>
    </xdr:from>
    <xdr:to>
      <xdr:col>47</xdr:col>
      <xdr:colOff>190500</xdr:colOff>
      <xdr:row>82</xdr:row>
      <xdr:rowOff>167640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83</xdr:row>
      <xdr:rowOff>0</xdr:rowOff>
    </xdr:from>
    <xdr:to>
      <xdr:col>47</xdr:col>
      <xdr:colOff>190500</xdr:colOff>
      <xdr:row>83</xdr:row>
      <xdr:rowOff>167640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84</xdr:row>
      <xdr:rowOff>0</xdr:rowOff>
    </xdr:from>
    <xdr:to>
      <xdr:col>47</xdr:col>
      <xdr:colOff>190500</xdr:colOff>
      <xdr:row>84</xdr:row>
      <xdr:rowOff>167640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</xdr:row>
      <xdr:rowOff>180975</xdr:rowOff>
    </xdr:from>
    <xdr:to>
      <xdr:col>47</xdr:col>
      <xdr:colOff>190500</xdr:colOff>
      <xdr:row>7</xdr:row>
      <xdr:rowOff>349848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</xdr:row>
      <xdr:rowOff>0</xdr:rowOff>
    </xdr:from>
    <xdr:to>
      <xdr:col>47</xdr:col>
      <xdr:colOff>190500</xdr:colOff>
      <xdr:row>3</xdr:row>
      <xdr:rowOff>167640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3</xdr:row>
      <xdr:rowOff>0</xdr:rowOff>
    </xdr:from>
    <xdr:to>
      <xdr:col>47</xdr:col>
      <xdr:colOff>190500</xdr:colOff>
      <xdr:row>3</xdr:row>
      <xdr:rowOff>167640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5</xdr:row>
      <xdr:rowOff>0</xdr:rowOff>
    </xdr:from>
    <xdr:to>
      <xdr:col>47</xdr:col>
      <xdr:colOff>190500</xdr:colOff>
      <xdr:row>5</xdr:row>
      <xdr:rowOff>167640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6</xdr:row>
      <xdr:rowOff>0</xdr:rowOff>
    </xdr:from>
    <xdr:to>
      <xdr:col>47</xdr:col>
      <xdr:colOff>190500</xdr:colOff>
      <xdr:row>6</xdr:row>
      <xdr:rowOff>167640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7</xdr:row>
      <xdr:rowOff>0</xdr:rowOff>
    </xdr:from>
    <xdr:to>
      <xdr:col>47</xdr:col>
      <xdr:colOff>190500</xdr:colOff>
      <xdr:row>7</xdr:row>
      <xdr:rowOff>167640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8</xdr:row>
      <xdr:rowOff>0</xdr:rowOff>
    </xdr:from>
    <xdr:to>
      <xdr:col>47</xdr:col>
      <xdr:colOff>190500</xdr:colOff>
      <xdr:row>8</xdr:row>
      <xdr:rowOff>167640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9</xdr:row>
      <xdr:rowOff>0</xdr:rowOff>
    </xdr:from>
    <xdr:to>
      <xdr:col>47</xdr:col>
      <xdr:colOff>190500</xdr:colOff>
      <xdr:row>9</xdr:row>
      <xdr:rowOff>167640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10</xdr:row>
      <xdr:rowOff>0</xdr:rowOff>
    </xdr:from>
    <xdr:to>
      <xdr:col>47</xdr:col>
      <xdr:colOff>190500</xdr:colOff>
      <xdr:row>10</xdr:row>
      <xdr:rowOff>167640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11</xdr:row>
      <xdr:rowOff>0</xdr:rowOff>
    </xdr:from>
    <xdr:to>
      <xdr:col>47</xdr:col>
      <xdr:colOff>190500</xdr:colOff>
      <xdr:row>11</xdr:row>
      <xdr:rowOff>167640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47</xdr:col>
      <xdr:colOff>0</xdr:colOff>
      <xdr:row>2</xdr:row>
      <xdr:rowOff>0</xdr:rowOff>
    </xdr:from>
    <xdr:to>
      <xdr:col>47</xdr:col>
      <xdr:colOff>190500</xdr:colOff>
      <xdr:row>2</xdr:row>
      <xdr:rowOff>167640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86"/>
  <sheetViews>
    <sheetView tabSelected="1" topLeftCell="C1" zoomScale="90" zoomScaleNormal="90" workbookViewId="0">
      <selection activeCell="K39" sqref="K39"/>
    </sheetView>
  </sheetViews>
  <sheetFormatPr defaultColWidth="8.85546875" defaultRowHeight="15" x14ac:dyDescent="0.25"/>
  <cols>
    <col min="1" max="1" width="8" style="12" customWidth="1"/>
    <col min="2" max="2" width="40" style="13" customWidth="1"/>
    <col min="3" max="3" width="11.5703125" style="14" customWidth="1"/>
    <col min="4" max="4" width="11.7109375" style="15" customWidth="1"/>
    <col min="5" max="5" width="34.140625" style="13" customWidth="1"/>
    <col min="6" max="6" width="15.7109375" style="13" customWidth="1"/>
    <col min="7" max="7" width="31.85546875" style="16" customWidth="1"/>
    <col min="8" max="8" width="18.42578125" style="16" customWidth="1"/>
    <col min="9" max="9" width="21.85546875" style="16" customWidth="1"/>
    <col min="10" max="10" width="57" style="17" customWidth="1"/>
    <col min="11" max="12" width="31.85546875" style="8" customWidth="1"/>
    <col min="13" max="13" width="0" style="16" hidden="1" customWidth="1"/>
    <col min="14" max="14" width="46" style="16" hidden="1" customWidth="1"/>
    <col min="15" max="15" width="0" style="16" hidden="1" customWidth="1"/>
    <col min="16" max="16384" width="8.85546875" style="16"/>
  </cols>
  <sheetData>
    <row r="1" spans="1:48" ht="15.75" thickBot="1" x14ac:dyDescent="0.3">
      <c r="K1" s="10" t="s">
        <v>89</v>
      </c>
    </row>
    <row r="2" spans="1:48" s="17" customFormat="1" ht="31.5" thickTop="1" thickBot="1" x14ac:dyDescent="0.3">
      <c r="A2" s="5" t="s">
        <v>4</v>
      </c>
      <c r="B2" s="6" t="s">
        <v>0</v>
      </c>
      <c r="C2" s="4" t="s">
        <v>1</v>
      </c>
      <c r="D2" s="4" t="s">
        <v>2</v>
      </c>
      <c r="E2" s="6" t="s">
        <v>3</v>
      </c>
      <c r="F2" s="6" t="s">
        <v>87</v>
      </c>
      <c r="G2" s="7" t="s">
        <v>86</v>
      </c>
      <c r="H2" s="4" t="s">
        <v>88</v>
      </c>
      <c r="I2" s="4" t="s">
        <v>5</v>
      </c>
      <c r="J2" s="4" t="s">
        <v>6</v>
      </c>
      <c r="K2" s="11" t="s">
        <v>90</v>
      </c>
      <c r="L2" s="9" t="s">
        <v>91</v>
      </c>
      <c r="M2" s="18"/>
      <c r="AV2" s="17" t="s">
        <v>7</v>
      </c>
    </row>
    <row r="3" spans="1:48" ht="31.5" thickTop="1" thickBot="1" x14ac:dyDescent="0.3">
      <c r="A3" s="19">
        <v>1</v>
      </c>
      <c r="B3" s="20" t="s">
        <v>17</v>
      </c>
      <c r="C3" s="21">
        <v>1</v>
      </c>
      <c r="D3" s="22" t="s">
        <v>11</v>
      </c>
      <c r="E3" s="20" t="s">
        <v>25</v>
      </c>
      <c r="F3" s="23" t="s">
        <v>84</v>
      </c>
      <c r="G3" s="24"/>
      <c r="H3" s="25" t="s">
        <v>13</v>
      </c>
      <c r="I3" s="26" t="s">
        <v>14</v>
      </c>
      <c r="J3" s="27" t="s">
        <v>8</v>
      </c>
      <c r="K3" s="100">
        <v>2467</v>
      </c>
      <c r="L3" s="28">
        <f>K3*C3</f>
        <v>2467</v>
      </c>
      <c r="M3" s="29">
        <f t="shared" ref="M3:M40" si="0">PRODUCT(C3:K3)</f>
        <v>2467</v>
      </c>
      <c r="N3" s="30">
        <f t="shared" ref="N3:N40" si="1">PRODUCT(C3,K3)</f>
        <v>2467</v>
      </c>
      <c r="O3" s="31">
        <f t="shared" ref="O3:O34" si="2">PRODUCT(C3:K3)</f>
        <v>2467</v>
      </c>
      <c r="AV3" s="32"/>
    </row>
    <row r="4" spans="1:48" ht="31.5" thickTop="1" thickBot="1" x14ac:dyDescent="0.3">
      <c r="A4" s="33">
        <v>2</v>
      </c>
      <c r="B4" s="34" t="s">
        <v>80</v>
      </c>
      <c r="C4" s="35">
        <v>3</v>
      </c>
      <c r="D4" s="36" t="s">
        <v>11</v>
      </c>
      <c r="E4" s="34" t="s">
        <v>26</v>
      </c>
      <c r="F4" s="37"/>
      <c r="G4" s="38"/>
      <c r="H4" s="39"/>
      <c r="I4" s="40"/>
      <c r="J4" s="41"/>
      <c r="K4" s="101">
        <v>5076</v>
      </c>
      <c r="L4" s="28">
        <f t="shared" ref="L4:L40" si="3">K4*C4</f>
        <v>15228</v>
      </c>
      <c r="M4" s="29">
        <f t="shared" si="0"/>
        <v>15228</v>
      </c>
      <c r="N4" s="30">
        <f t="shared" si="1"/>
        <v>15228</v>
      </c>
      <c r="O4" s="31">
        <f t="shared" si="2"/>
        <v>15228</v>
      </c>
      <c r="AV4" s="42"/>
    </row>
    <row r="5" spans="1:48" ht="48.75" thickTop="1" thickBot="1" x14ac:dyDescent="0.3">
      <c r="A5" s="43">
        <v>3</v>
      </c>
      <c r="B5" s="44" t="s">
        <v>85</v>
      </c>
      <c r="C5" s="45">
        <v>2</v>
      </c>
      <c r="D5" s="46" t="s">
        <v>11</v>
      </c>
      <c r="E5" s="44" t="s">
        <v>24</v>
      </c>
      <c r="F5" s="44" t="s">
        <v>84</v>
      </c>
      <c r="G5" s="47" t="s">
        <v>27</v>
      </c>
      <c r="H5" s="48" t="s">
        <v>13</v>
      </c>
      <c r="I5" s="49" t="s">
        <v>14</v>
      </c>
      <c r="J5" s="50"/>
      <c r="K5" s="102">
        <v>912</v>
      </c>
      <c r="L5" s="28">
        <f t="shared" si="3"/>
        <v>1824</v>
      </c>
      <c r="M5" s="29">
        <f t="shared" si="0"/>
        <v>1824</v>
      </c>
      <c r="N5" s="30">
        <f t="shared" si="1"/>
        <v>1824</v>
      </c>
      <c r="O5" s="31">
        <f t="shared" si="2"/>
        <v>1824</v>
      </c>
      <c r="AV5" s="42"/>
    </row>
    <row r="6" spans="1:48" ht="31.5" thickTop="1" thickBot="1" x14ac:dyDescent="0.3">
      <c r="A6" s="51">
        <v>4</v>
      </c>
      <c r="B6" s="52" t="s">
        <v>81</v>
      </c>
      <c r="C6" s="53">
        <v>3</v>
      </c>
      <c r="D6" s="54" t="s">
        <v>11</v>
      </c>
      <c r="E6" s="52" t="s">
        <v>28</v>
      </c>
      <c r="F6" s="55" t="s">
        <v>84</v>
      </c>
      <c r="G6" s="110"/>
      <c r="H6" s="56" t="s">
        <v>13</v>
      </c>
      <c r="I6" s="57" t="s">
        <v>14</v>
      </c>
      <c r="J6" s="58"/>
      <c r="K6" s="103">
        <v>4817</v>
      </c>
      <c r="L6" s="28">
        <f t="shared" si="3"/>
        <v>14451</v>
      </c>
      <c r="M6" s="29">
        <f t="shared" si="0"/>
        <v>14451</v>
      </c>
      <c r="N6" s="30">
        <f t="shared" si="1"/>
        <v>14451</v>
      </c>
      <c r="O6" s="31">
        <f t="shared" si="2"/>
        <v>14451</v>
      </c>
      <c r="AV6" s="42"/>
    </row>
    <row r="7" spans="1:48" ht="31.5" thickTop="1" thickBot="1" x14ac:dyDescent="0.3">
      <c r="A7" s="59">
        <v>5</v>
      </c>
      <c r="B7" s="60" t="s">
        <v>82</v>
      </c>
      <c r="C7" s="61">
        <v>2</v>
      </c>
      <c r="D7" s="62" t="s">
        <v>11</v>
      </c>
      <c r="E7" s="60" t="s">
        <v>29</v>
      </c>
      <c r="F7" s="63"/>
      <c r="G7" s="111"/>
      <c r="H7" s="64"/>
      <c r="I7" s="65"/>
      <c r="J7" s="66"/>
      <c r="K7" s="104">
        <v>1295</v>
      </c>
      <c r="L7" s="28">
        <f t="shared" si="3"/>
        <v>2590</v>
      </c>
      <c r="M7" s="29">
        <f t="shared" si="0"/>
        <v>2590</v>
      </c>
      <c r="N7" s="30">
        <f t="shared" si="1"/>
        <v>2590</v>
      </c>
      <c r="O7" s="31">
        <f t="shared" si="2"/>
        <v>2590</v>
      </c>
      <c r="AV7" s="42"/>
    </row>
    <row r="8" spans="1:48" ht="31.5" thickTop="1" thickBot="1" x14ac:dyDescent="0.3">
      <c r="A8" s="59">
        <v>6</v>
      </c>
      <c r="B8" s="60" t="s">
        <v>82</v>
      </c>
      <c r="C8" s="61">
        <v>1</v>
      </c>
      <c r="D8" s="62" t="s">
        <v>11</v>
      </c>
      <c r="E8" s="60" t="s">
        <v>29</v>
      </c>
      <c r="F8" s="63"/>
      <c r="G8" s="111"/>
      <c r="H8" s="64"/>
      <c r="I8" s="65"/>
      <c r="J8" s="66" t="s">
        <v>8</v>
      </c>
      <c r="K8" s="104">
        <v>1295</v>
      </c>
      <c r="L8" s="28">
        <f t="shared" si="3"/>
        <v>1295</v>
      </c>
      <c r="M8" s="29">
        <f t="shared" si="0"/>
        <v>1295</v>
      </c>
      <c r="N8" s="30">
        <f t="shared" si="1"/>
        <v>1295</v>
      </c>
      <c r="O8" s="31">
        <f t="shared" si="2"/>
        <v>1295</v>
      </c>
      <c r="AV8" s="42"/>
    </row>
    <row r="9" spans="1:48" ht="31.5" thickTop="1" thickBot="1" x14ac:dyDescent="0.3">
      <c r="A9" s="59">
        <v>7</v>
      </c>
      <c r="B9" s="60" t="s">
        <v>18</v>
      </c>
      <c r="C9" s="61">
        <v>1</v>
      </c>
      <c r="D9" s="62" t="s">
        <v>11</v>
      </c>
      <c r="E9" s="60" t="s">
        <v>15</v>
      </c>
      <c r="F9" s="63"/>
      <c r="G9" s="111"/>
      <c r="H9" s="64"/>
      <c r="I9" s="65"/>
      <c r="J9" s="66"/>
      <c r="K9" s="104">
        <v>2359</v>
      </c>
      <c r="L9" s="28">
        <f t="shared" si="3"/>
        <v>2359</v>
      </c>
      <c r="M9" s="29">
        <f t="shared" si="0"/>
        <v>2359</v>
      </c>
      <c r="N9" s="30">
        <f t="shared" si="1"/>
        <v>2359</v>
      </c>
      <c r="O9" s="31">
        <f t="shared" si="2"/>
        <v>2359</v>
      </c>
      <c r="AV9" s="42"/>
    </row>
    <row r="10" spans="1:48" ht="31.5" thickTop="1" thickBot="1" x14ac:dyDescent="0.3">
      <c r="A10" s="33">
        <v>8</v>
      </c>
      <c r="B10" s="34" t="s">
        <v>83</v>
      </c>
      <c r="C10" s="35">
        <v>1</v>
      </c>
      <c r="D10" s="36" t="s">
        <v>11</v>
      </c>
      <c r="E10" s="34" t="s">
        <v>30</v>
      </c>
      <c r="F10" s="37"/>
      <c r="G10" s="112"/>
      <c r="H10" s="67"/>
      <c r="I10" s="68"/>
      <c r="J10" s="41"/>
      <c r="K10" s="101">
        <v>2796</v>
      </c>
      <c r="L10" s="28">
        <f t="shared" si="3"/>
        <v>2796</v>
      </c>
      <c r="M10" s="29">
        <f t="shared" si="0"/>
        <v>2796</v>
      </c>
      <c r="N10" s="30">
        <f t="shared" si="1"/>
        <v>2796</v>
      </c>
      <c r="O10" s="31">
        <f t="shared" si="2"/>
        <v>2796</v>
      </c>
      <c r="AV10" s="42"/>
    </row>
    <row r="11" spans="1:48" ht="31.5" thickTop="1" thickBot="1" x14ac:dyDescent="0.3">
      <c r="A11" s="19">
        <v>9</v>
      </c>
      <c r="B11" s="20" t="s">
        <v>31</v>
      </c>
      <c r="C11" s="21">
        <v>1</v>
      </c>
      <c r="D11" s="22" t="s">
        <v>11</v>
      </c>
      <c r="E11" s="20" t="s">
        <v>32</v>
      </c>
      <c r="F11" s="55" t="s">
        <v>84</v>
      </c>
      <c r="G11" s="110"/>
      <c r="H11" s="69" t="s">
        <v>33</v>
      </c>
      <c r="I11" s="69" t="s">
        <v>34</v>
      </c>
      <c r="J11" s="27"/>
      <c r="K11" s="100">
        <v>912</v>
      </c>
      <c r="L11" s="28">
        <f t="shared" si="3"/>
        <v>912</v>
      </c>
      <c r="M11" s="29">
        <f t="shared" si="0"/>
        <v>912</v>
      </c>
      <c r="N11" s="30">
        <f t="shared" si="1"/>
        <v>912</v>
      </c>
      <c r="O11" s="31">
        <f t="shared" si="2"/>
        <v>912</v>
      </c>
      <c r="AV11" s="42"/>
    </row>
    <row r="12" spans="1:48" ht="31.5" thickTop="1" thickBot="1" x14ac:dyDescent="0.3">
      <c r="A12" s="59">
        <v>10</v>
      </c>
      <c r="B12" s="60" t="s">
        <v>17</v>
      </c>
      <c r="C12" s="70">
        <v>1</v>
      </c>
      <c r="D12" s="62" t="s">
        <v>11</v>
      </c>
      <c r="E12" s="60" t="s">
        <v>35</v>
      </c>
      <c r="F12" s="63"/>
      <c r="G12" s="111"/>
      <c r="H12" s="71"/>
      <c r="I12" s="71"/>
      <c r="J12" s="66"/>
      <c r="K12" s="104">
        <v>2467</v>
      </c>
      <c r="L12" s="28">
        <f t="shared" si="3"/>
        <v>2467</v>
      </c>
      <c r="M12" s="29">
        <f t="shared" si="0"/>
        <v>2467</v>
      </c>
      <c r="N12" s="30">
        <f t="shared" si="1"/>
        <v>2467</v>
      </c>
      <c r="O12" s="31">
        <f t="shared" si="2"/>
        <v>2467</v>
      </c>
      <c r="AV12" s="42"/>
    </row>
    <row r="13" spans="1:48" ht="31.5" thickTop="1" thickBot="1" x14ac:dyDescent="0.3">
      <c r="A13" s="59">
        <v>11</v>
      </c>
      <c r="B13" s="60" t="s">
        <v>21</v>
      </c>
      <c r="C13" s="70">
        <v>3</v>
      </c>
      <c r="D13" s="62" t="s">
        <v>11</v>
      </c>
      <c r="E13" s="60" t="s">
        <v>22</v>
      </c>
      <c r="F13" s="63"/>
      <c r="G13" s="111"/>
      <c r="H13" s="71"/>
      <c r="I13" s="71"/>
      <c r="J13" s="66"/>
      <c r="K13" s="104">
        <v>1068</v>
      </c>
      <c r="L13" s="28">
        <f t="shared" si="3"/>
        <v>3204</v>
      </c>
      <c r="M13" s="29">
        <f t="shared" si="0"/>
        <v>3204</v>
      </c>
      <c r="N13" s="30">
        <f t="shared" si="1"/>
        <v>3204</v>
      </c>
      <c r="O13" s="31">
        <f t="shared" si="2"/>
        <v>3204</v>
      </c>
      <c r="AV13" s="32"/>
    </row>
    <row r="14" spans="1:48" ht="31.5" thickTop="1" thickBot="1" x14ac:dyDescent="0.3">
      <c r="A14" s="59">
        <v>12</v>
      </c>
      <c r="B14" s="60" t="s">
        <v>36</v>
      </c>
      <c r="C14" s="70">
        <v>1</v>
      </c>
      <c r="D14" s="62" t="s">
        <v>11</v>
      </c>
      <c r="E14" s="60" t="s">
        <v>37</v>
      </c>
      <c r="F14" s="63"/>
      <c r="G14" s="111"/>
      <c r="H14" s="71"/>
      <c r="I14" s="71"/>
      <c r="J14" s="66"/>
      <c r="K14" s="104">
        <v>2862</v>
      </c>
      <c r="L14" s="28">
        <f t="shared" si="3"/>
        <v>2862</v>
      </c>
      <c r="M14" s="29">
        <f t="shared" si="0"/>
        <v>2862</v>
      </c>
      <c r="N14" s="30">
        <f t="shared" si="1"/>
        <v>2862</v>
      </c>
      <c r="O14" s="31">
        <f t="shared" si="2"/>
        <v>2862</v>
      </c>
      <c r="AV14" s="32"/>
    </row>
    <row r="15" spans="1:48" ht="31.5" thickTop="1" thickBot="1" x14ac:dyDescent="0.3">
      <c r="A15" s="59">
        <v>13</v>
      </c>
      <c r="B15" s="60" t="s">
        <v>38</v>
      </c>
      <c r="C15" s="70">
        <v>1</v>
      </c>
      <c r="D15" s="62" t="s">
        <v>11</v>
      </c>
      <c r="E15" s="60" t="s">
        <v>39</v>
      </c>
      <c r="F15" s="63"/>
      <c r="G15" s="111"/>
      <c r="H15" s="71"/>
      <c r="I15" s="71"/>
      <c r="J15" s="66" t="s">
        <v>8</v>
      </c>
      <c r="K15" s="104">
        <v>3253</v>
      </c>
      <c r="L15" s="28">
        <f t="shared" si="3"/>
        <v>3253</v>
      </c>
      <c r="M15" s="29">
        <f t="shared" si="0"/>
        <v>3253</v>
      </c>
      <c r="N15" s="30">
        <f t="shared" si="1"/>
        <v>3253</v>
      </c>
      <c r="O15" s="31">
        <f t="shared" si="2"/>
        <v>3253</v>
      </c>
      <c r="AV15" s="32"/>
    </row>
    <row r="16" spans="1:48" ht="31.5" thickTop="1" thickBot="1" x14ac:dyDescent="0.3">
      <c r="A16" s="59">
        <v>14</v>
      </c>
      <c r="B16" s="60" t="s">
        <v>40</v>
      </c>
      <c r="C16" s="70">
        <v>1</v>
      </c>
      <c r="D16" s="62" t="s">
        <v>11</v>
      </c>
      <c r="E16" s="60" t="s">
        <v>41</v>
      </c>
      <c r="F16" s="63"/>
      <c r="G16" s="111"/>
      <c r="H16" s="72"/>
      <c r="I16" s="72"/>
      <c r="J16" s="66"/>
      <c r="K16" s="104">
        <v>1916</v>
      </c>
      <c r="L16" s="28">
        <f t="shared" si="3"/>
        <v>1916</v>
      </c>
      <c r="M16" s="29">
        <f t="shared" si="0"/>
        <v>1916</v>
      </c>
      <c r="N16" s="30">
        <f t="shared" si="1"/>
        <v>1916</v>
      </c>
      <c r="O16" s="31">
        <f t="shared" si="2"/>
        <v>1916</v>
      </c>
      <c r="AV16" s="32"/>
    </row>
    <row r="17" spans="1:48" ht="31.5" thickTop="1" thickBot="1" x14ac:dyDescent="0.3">
      <c r="A17" s="59">
        <v>15</v>
      </c>
      <c r="B17" s="60" t="s">
        <v>42</v>
      </c>
      <c r="C17" s="70">
        <v>2</v>
      </c>
      <c r="D17" s="62" t="s">
        <v>11</v>
      </c>
      <c r="E17" s="60" t="s">
        <v>43</v>
      </c>
      <c r="F17" s="63"/>
      <c r="G17" s="111"/>
      <c r="H17" s="71"/>
      <c r="I17" s="71"/>
      <c r="J17" s="66"/>
      <c r="K17" s="104">
        <v>2918</v>
      </c>
      <c r="L17" s="28">
        <f t="shared" si="3"/>
        <v>5836</v>
      </c>
      <c r="M17" s="29">
        <f t="shared" si="0"/>
        <v>5836</v>
      </c>
      <c r="N17" s="30">
        <f t="shared" si="1"/>
        <v>5836</v>
      </c>
      <c r="O17" s="31">
        <f t="shared" si="2"/>
        <v>5836</v>
      </c>
      <c r="AV17" s="32"/>
    </row>
    <row r="18" spans="1:48" ht="31.5" thickTop="1" thickBot="1" x14ac:dyDescent="0.3">
      <c r="A18" s="33">
        <v>16</v>
      </c>
      <c r="B18" s="34" t="s">
        <v>44</v>
      </c>
      <c r="C18" s="73">
        <v>2</v>
      </c>
      <c r="D18" s="36" t="s">
        <v>11</v>
      </c>
      <c r="E18" s="34" t="s">
        <v>12</v>
      </c>
      <c r="F18" s="37"/>
      <c r="G18" s="112"/>
      <c r="H18" s="74"/>
      <c r="I18" s="74"/>
      <c r="J18" s="41"/>
      <c r="K18" s="101">
        <v>4817</v>
      </c>
      <c r="L18" s="28">
        <f t="shared" si="3"/>
        <v>9634</v>
      </c>
      <c r="M18" s="29">
        <f t="shared" si="0"/>
        <v>9634</v>
      </c>
      <c r="N18" s="30">
        <f t="shared" si="1"/>
        <v>9634</v>
      </c>
      <c r="O18" s="31">
        <f t="shared" si="2"/>
        <v>9634</v>
      </c>
      <c r="AV18" s="32"/>
    </row>
    <row r="19" spans="1:48" ht="46.5" thickTop="1" thickBot="1" x14ac:dyDescent="0.3">
      <c r="A19" s="19">
        <v>17</v>
      </c>
      <c r="B19" s="20" t="s">
        <v>45</v>
      </c>
      <c r="C19" s="21">
        <v>1</v>
      </c>
      <c r="D19" s="22" t="s">
        <v>11</v>
      </c>
      <c r="E19" s="20" t="s">
        <v>19</v>
      </c>
      <c r="F19" s="55" t="s">
        <v>84</v>
      </c>
      <c r="G19" s="110"/>
      <c r="H19" s="69" t="s">
        <v>46</v>
      </c>
      <c r="I19" s="75" t="s">
        <v>23</v>
      </c>
      <c r="J19" s="27"/>
      <c r="K19" s="100">
        <v>1080</v>
      </c>
      <c r="L19" s="28">
        <f t="shared" si="3"/>
        <v>1080</v>
      </c>
      <c r="M19" s="29">
        <f t="shared" si="0"/>
        <v>1080</v>
      </c>
      <c r="N19" s="30">
        <f t="shared" si="1"/>
        <v>1080</v>
      </c>
      <c r="O19" s="31">
        <f t="shared" si="2"/>
        <v>1080</v>
      </c>
      <c r="AV19" s="32"/>
    </row>
    <row r="20" spans="1:48" ht="31.5" thickTop="1" thickBot="1" x14ac:dyDescent="0.3">
      <c r="A20" s="59">
        <v>18</v>
      </c>
      <c r="B20" s="60" t="s">
        <v>47</v>
      </c>
      <c r="C20" s="70">
        <v>1</v>
      </c>
      <c r="D20" s="62" t="s">
        <v>11</v>
      </c>
      <c r="E20" s="60" t="s">
        <v>48</v>
      </c>
      <c r="F20" s="63"/>
      <c r="G20" s="111"/>
      <c r="H20" s="71"/>
      <c r="I20" s="76"/>
      <c r="J20" s="66"/>
      <c r="K20" s="104">
        <v>1837</v>
      </c>
      <c r="L20" s="28">
        <f t="shared" si="3"/>
        <v>1837</v>
      </c>
      <c r="M20" s="29">
        <f t="shared" si="0"/>
        <v>1837</v>
      </c>
      <c r="N20" s="30">
        <f t="shared" si="1"/>
        <v>1837</v>
      </c>
      <c r="O20" s="31">
        <f t="shared" si="2"/>
        <v>1837</v>
      </c>
      <c r="AV20" s="32"/>
    </row>
    <row r="21" spans="1:48" ht="31.5" thickTop="1" thickBot="1" x14ac:dyDescent="0.3">
      <c r="A21" s="59">
        <v>19</v>
      </c>
      <c r="B21" s="60" t="s">
        <v>49</v>
      </c>
      <c r="C21" s="70">
        <v>2</v>
      </c>
      <c r="D21" s="62" t="s">
        <v>11</v>
      </c>
      <c r="E21" s="60" t="s">
        <v>29</v>
      </c>
      <c r="F21" s="63"/>
      <c r="G21" s="111"/>
      <c r="H21" s="71"/>
      <c r="I21" s="76"/>
      <c r="J21" s="66"/>
      <c r="K21" s="104">
        <v>1295</v>
      </c>
      <c r="L21" s="28">
        <f t="shared" si="3"/>
        <v>2590</v>
      </c>
      <c r="M21" s="29">
        <f t="shared" si="0"/>
        <v>2590</v>
      </c>
      <c r="N21" s="30">
        <f t="shared" si="1"/>
        <v>2590</v>
      </c>
      <c r="O21" s="31">
        <f t="shared" si="2"/>
        <v>2590</v>
      </c>
      <c r="AV21" s="32"/>
    </row>
    <row r="22" spans="1:48" ht="61.5" thickTop="1" thickBot="1" x14ac:dyDescent="0.3">
      <c r="A22" s="59">
        <v>20</v>
      </c>
      <c r="B22" s="60" t="s">
        <v>50</v>
      </c>
      <c r="C22" s="70">
        <v>2</v>
      </c>
      <c r="D22" s="62" t="s">
        <v>11</v>
      </c>
      <c r="E22" s="60" t="s">
        <v>93</v>
      </c>
      <c r="F22" s="63"/>
      <c r="G22" s="111"/>
      <c r="H22" s="71"/>
      <c r="I22" s="76"/>
      <c r="J22" s="66" t="s">
        <v>8</v>
      </c>
      <c r="K22" s="104">
        <v>414</v>
      </c>
      <c r="L22" s="28">
        <f t="shared" si="3"/>
        <v>828</v>
      </c>
      <c r="M22" s="29">
        <f t="shared" si="0"/>
        <v>828</v>
      </c>
      <c r="N22" s="30">
        <f t="shared" si="1"/>
        <v>828</v>
      </c>
      <c r="O22" s="31">
        <f t="shared" si="2"/>
        <v>828</v>
      </c>
      <c r="AV22" s="32"/>
    </row>
    <row r="23" spans="1:48" ht="31.5" thickTop="1" thickBot="1" x14ac:dyDescent="0.3">
      <c r="A23" s="59">
        <v>21</v>
      </c>
      <c r="B23" s="60" t="s">
        <v>51</v>
      </c>
      <c r="C23" s="70">
        <v>2</v>
      </c>
      <c r="D23" s="62" t="s">
        <v>11</v>
      </c>
      <c r="E23" s="60" t="s">
        <v>52</v>
      </c>
      <c r="F23" s="63"/>
      <c r="G23" s="111"/>
      <c r="H23" s="71"/>
      <c r="I23" s="76"/>
      <c r="J23" s="66"/>
      <c r="K23" s="104">
        <v>455</v>
      </c>
      <c r="L23" s="28">
        <f t="shared" si="3"/>
        <v>910</v>
      </c>
      <c r="M23" s="29">
        <f t="shared" si="0"/>
        <v>910</v>
      </c>
      <c r="N23" s="30">
        <f t="shared" si="1"/>
        <v>910</v>
      </c>
      <c r="O23" s="31">
        <f t="shared" si="2"/>
        <v>910</v>
      </c>
      <c r="AV23" s="32"/>
    </row>
    <row r="24" spans="1:48" ht="31.5" thickTop="1" thickBot="1" x14ac:dyDescent="0.3">
      <c r="A24" s="59">
        <v>22</v>
      </c>
      <c r="B24" s="60" t="s">
        <v>53</v>
      </c>
      <c r="C24" s="70">
        <v>2</v>
      </c>
      <c r="D24" s="62" t="s">
        <v>11</v>
      </c>
      <c r="E24" s="60" t="s">
        <v>54</v>
      </c>
      <c r="F24" s="63"/>
      <c r="G24" s="111"/>
      <c r="H24" s="71"/>
      <c r="I24" s="76"/>
      <c r="J24" s="66"/>
      <c r="K24" s="104">
        <v>499</v>
      </c>
      <c r="L24" s="28">
        <f t="shared" si="3"/>
        <v>998</v>
      </c>
      <c r="M24" s="29">
        <f t="shared" si="0"/>
        <v>998</v>
      </c>
      <c r="N24" s="30">
        <f t="shared" si="1"/>
        <v>998</v>
      </c>
      <c r="O24" s="31">
        <f t="shared" si="2"/>
        <v>998</v>
      </c>
      <c r="AV24" s="32"/>
    </row>
    <row r="25" spans="1:48" ht="31.5" thickTop="1" thickBot="1" x14ac:dyDescent="0.3">
      <c r="A25" s="33">
        <v>23</v>
      </c>
      <c r="B25" s="34" t="s">
        <v>55</v>
      </c>
      <c r="C25" s="35">
        <v>1</v>
      </c>
      <c r="D25" s="36" t="s">
        <v>11</v>
      </c>
      <c r="E25" s="34" t="s">
        <v>56</v>
      </c>
      <c r="F25" s="37"/>
      <c r="G25" s="112"/>
      <c r="H25" s="39"/>
      <c r="I25" s="40"/>
      <c r="J25" s="41"/>
      <c r="K25" s="101">
        <v>681</v>
      </c>
      <c r="L25" s="28">
        <f t="shared" si="3"/>
        <v>681</v>
      </c>
      <c r="M25" s="29">
        <f t="shared" si="0"/>
        <v>681</v>
      </c>
      <c r="N25" s="30">
        <f t="shared" si="1"/>
        <v>681</v>
      </c>
      <c r="O25" s="31">
        <f t="shared" si="2"/>
        <v>681</v>
      </c>
      <c r="AV25" s="32"/>
    </row>
    <row r="26" spans="1:48" ht="31.5" thickTop="1" thickBot="1" x14ac:dyDescent="0.3">
      <c r="A26" s="19">
        <v>24</v>
      </c>
      <c r="B26" s="20" t="s">
        <v>57</v>
      </c>
      <c r="C26" s="77">
        <v>1</v>
      </c>
      <c r="D26" s="22" t="s">
        <v>11</v>
      </c>
      <c r="E26" s="20" t="s">
        <v>20</v>
      </c>
      <c r="F26" s="55" t="s">
        <v>84</v>
      </c>
      <c r="G26" s="110"/>
      <c r="H26" s="56" t="s">
        <v>58</v>
      </c>
      <c r="I26" s="57" t="s">
        <v>14</v>
      </c>
      <c r="J26" s="27"/>
      <c r="K26" s="100">
        <v>1224</v>
      </c>
      <c r="L26" s="28">
        <f t="shared" si="3"/>
        <v>1224</v>
      </c>
      <c r="M26" s="29">
        <f t="shared" si="0"/>
        <v>1224</v>
      </c>
      <c r="N26" s="30">
        <f t="shared" si="1"/>
        <v>1224</v>
      </c>
      <c r="O26" s="31">
        <f t="shared" si="2"/>
        <v>1224</v>
      </c>
      <c r="AV26" s="32"/>
    </row>
    <row r="27" spans="1:48" ht="25.15" customHeight="1" thickTop="1" thickBot="1" x14ac:dyDescent="0.3">
      <c r="A27" s="59">
        <v>25</v>
      </c>
      <c r="B27" s="60" t="s">
        <v>59</v>
      </c>
      <c r="C27" s="61">
        <v>1</v>
      </c>
      <c r="D27" s="62" t="s">
        <v>11</v>
      </c>
      <c r="E27" s="60" t="s">
        <v>60</v>
      </c>
      <c r="F27" s="63"/>
      <c r="G27" s="111"/>
      <c r="H27" s="64"/>
      <c r="I27" s="65"/>
      <c r="J27" s="66" t="s">
        <v>8</v>
      </c>
      <c r="K27" s="104">
        <v>1065</v>
      </c>
      <c r="L27" s="28">
        <f t="shared" si="3"/>
        <v>1065</v>
      </c>
      <c r="M27" s="29">
        <f t="shared" si="0"/>
        <v>1065</v>
      </c>
      <c r="N27" s="30">
        <f t="shared" si="1"/>
        <v>1065</v>
      </c>
      <c r="O27" s="31">
        <f t="shared" si="2"/>
        <v>1065</v>
      </c>
      <c r="AV27" s="32"/>
    </row>
    <row r="28" spans="1:48" ht="31.5" thickTop="1" thickBot="1" x14ac:dyDescent="0.3">
      <c r="A28" s="59">
        <v>26</v>
      </c>
      <c r="B28" s="60" t="s">
        <v>61</v>
      </c>
      <c r="C28" s="61">
        <v>1</v>
      </c>
      <c r="D28" s="62" t="s">
        <v>11</v>
      </c>
      <c r="E28" s="60" t="s">
        <v>62</v>
      </c>
      <c r="F28" s="63"/>
      <c r="G28" s="111"/>
      <c r="H28" s="64"/>
      <c r="I28" s="65"/>
      <c r="J28" s="66"/>
      <c r="K28" s="104">
        <v>1237</v>
      </c>
      <c r="L28" s="28">
        <f t="shared" si="3"/>
        <v>1237</v>
      </c>
      <c r="M28" s="29">
        <f t="shared" si="0"/>
        <v>1237</v>
      </c>
      <c r="N28" s="30">
        <f t="shared" si="1"/>
        <v>1237</v>
      </c>
      <c r="O28" s="31">
        <f t="shared" si="2"/>
        <v>1237</v>
      </c>
      <c r="AV28" s="32"/>
    </row>
    <row r="29" spans="1:48" ht="46.5" thickTop="1" thickBot="1" x14ac:dyDescent="0.3">
      <c r="A29" s="78">
        <v>27</v>
      </c>
      <c r="B29" s="79" t="s">
        <v>63</v>
      </c>
      <c r="C29" s="80">
        <v>3</v>
      </c>
      <c r="D29" s="81" t="s">
        <v>11</v>
      </c>
      <c r="E29" s="79" t="s">
        <v>64</v>
      </c>
      <c r="F29" s="82"/>
      <c r="G29" s="113"/>
      <c r="H29" s="83"/>
      <c r="I29" s="84"/>
      <c r="J29" s="85"/>
      <c r="K29" s="105">
        <v>3393</v>
      </c>
      <c r="L29" s="28">
        <f t="shared" si="3"/>
        <v>10179</v>
      </c>
      <c r="M29" s="29">
        <f t="shared" si="0"/>
        <v>10179</v>
      </c>
      <c r="N29" s="30">
        <f t="shared" si="1"/>
        <v>10179</v>
      </c>
      <c r="O29" s="31">
        <f t="shared" si="2"/>
        <v>10179</v>
      </c>
      <c r="AV29" s="32"/>
    </row>
    <row r="30" spans="1:48" ht="31.5" thickTop="1" thickBot="1" x14ac:dyDescent="0.3">
      <c r="A30" s="51">
        <v>28</v>
      </c>
      <c r="B30" s="52" t="s">
        <v>65</v>
      </c>
      <c r="C30" s="53">
        <v>1</v>
      </c>
      <c r="D30" s="54" t="s">
        <v>11</v>
      </c>
      <c r="E30" s="52" t="s">
        <v>66</v>
      </c>
      <c r="F30" s="86" t="s">
        <v>84</v>
      </c>
      <c r="G30" s="114"/>
      <c r="H30" s="87" t="s">
        <v>58</v>
      </c>
      <c r="I30" s="88" t="s">
        <v>14</v>
      </c>
      <c r="J30" s="58"/>
      <c r="K30" s="103">
        <v>749</v>
      </c>
      <c r="L30" s="28">
        <f t="shared" si="3"/>
        <v>749</v>
      </c>
      <c r="M30" s="29">
        <f t="shared" si="0"/>
        <v>749</v>
      </c>
      <c r="N30" s="30">
        <f t="shared" si="1"/>
        <v>749</v>
      </c>
      <c r="O30" s="31">
        <f t="shared" si="2"/>
        <v>749</v>
      </c>
      <c r="AV30" s="32"/>
    </row>
    <row r="31" spans="1:48" ht="31.5" thickTop="1" thickBot="1" x14ac:dyDescent="0.3">
      <c r="A31" s="59">
        <v>29</v>
      </c>
      <c r="B31" s="60" t="s">
        <v>67</v>
      </c>
      <c r="C31" s="70">
        <v>4</v>
      </c>
      <c r="D31" s="62" t="s">
        <v>11</v>
      </c>
      <c r="E31" s="60" t="s">
        <v>68</v>
      </c>
      <c r="F31" s="63"/>
      <c r="G31" s="111"/>
      <c r="H31" s="71"/>
      <c r="I31" s="71"/>
      <c r="J31" s="66"/>
      <c r="K31" s="104">
        <v>1461</v>
      </c>
      <c r="L31" s="28">
        <f t="shared" si="3"/>
        <v>5844</v>
      </c>
      <c r="M31" s="29">
        <f t="shared" si="0"/>
        <v>5844</v>
      </c>
      <c r="N31" s="30">
        <f t="shared" si="1"/>
        <v>5844</v>
      </c>
      <c r="O31" s="31">
        <f t="shared" si="2"/>
        <v>5844</v>
      </c>
      <c r="AV31" s="32"/>
    </row>
    <row r="32" spans="1:48" ht="31.5" thickTop="1" thickBot="1" x14ac:dyDescent="0.3">
      <c r="A32" s="59">
        <v>30</v>
      </c>
      <c r="B32" s="60" t="s">
        <v>69</v>
      </c>
      <c r="C32" s="70">
        <v>1</v>
      </c>
      <c r="D32" s="62" t="s">
        <v>11</v>
      </c>
      <c r="E32" s="60" t="s">
        <v>70</v>
      </c>
      <c r="F32" s="63"/>
      <c r="G32" s="111"/>
      <c r="H32" s="71"/>
      <c r="I32" s="76"/>
      <c r="J32" s="66"/>
      <c r="K32" s="104">
        <v>2402</v>
      </c>
      <c r="L32" s="28">
        <f t="shared" si="3"/>
        <v>2402</v>
      </c>
      <c r="M32" s="29">
        <f t="shared" si="0"/>
        <v>2402</v>
      </c>
      <c r="N32" s="30">
        <f t="shared" si="1"/>
        <v>2402</v>
      </c>
      <c r="O32" s="31">
        <f t="shared" si="2"/>
        <v>2402</v>
      </c>
      <c r="AV32" s="32"/>
    </row>
    <row r="33" spans="1:48" ht="31.5" thickTop="1" thickBot="1" x14ac:dyDescent="0.3">
      <c r="A33" s="59">
        <v>31</v>
      </c>
      <c r="B33" s="60" t="s">
        <v>69</v>
      </c>
      <c r="C33" s="70">
        <v>1</v>
      </c>
      <c r="D33" s="62" t="s">
        <v>11</v>
      </c>
      <c r="E33" s="60" t="s">
        <v>71</v>
      </c>
      <c r="F33" s="63"/>
      <c r="G33" s="111"/>
      <c r="H33" s="71"/>
      <c r="I33" s="76"/>
      <c r="J33" s="66"/>
      <c r="K33" s="104">
        <v>4261</v>
      </c>
      <c r="L33" s="28">
        <f t="shared" si="3"/>
        <v>4261</v>
      </c>
      <c r="M33" s="29">
        <f t="shared" si="0"/>
        <v>4261</v>
      </c>
      <c r="N33" s="30">
        <f t="shared" si="1"/>
        <v>4261</v>
      </c>
      <c r="O33" s="31">
        <f t="shared" si="2"/>
        <v>4261</v>
      </c>
      <c r="AV33" s="32"/>
    </row>
    <row r="34" spans="1:48" ht="31.5" thickTop="1" thickBot="1" x14ac:dyDescent="0.3">
      <c r="A34" s="59">
        <v>32</v>
      </c>
      <c r="B34" s="60" t="s">
        <v>69</v>
      </c>
      <c r="C34" s="70">
        <v>1</v>
      </c>
      <c r="D34" s="62" t="s">
        <v>11</v>
      </c>
      <c r="E34" s="60" t="s">
        <v>72</v>
      </c>
      <c r="F34" s="63"/>
      <c r="G34" s="111"/>
      <c r="H34" s="71"/>
      <c r="I34" s="76"/>
      <c r="J34" s="66" t="s">
        <v>8</v>
      </c>
      <c r="K34" s="104">
        <v>4261</v>
      </c>
      <c r="L34" s="28">
        <f t="shared" si="3"/>
        <v>4261</v>
      </c>
      <c r="M34" s="29">
        <f t="shared" si="0"/>
        <v>4261</v>
      </c>
      <c r="N34" s="30">
        <f t="shared" si="1"/>
        <v>4261</v>
      </c>
      <c r="O34" s="31">
        <f t="shared" si="2"/>
        <v>4261</v>
      </c>
      <c r="AV34" s="32"/>
    </row>
    <row r="35" spans="1:48" ht="31.5" thickTop="1" thickBot="1" x14ac:dyDescent="0.3">
      <c r="A35" s="59">
        <v>33</v>
      </c>
      <c r="B35" s="60" t="s">
        <v>69</v>
      </c>
      <c r="C35" s="70">
        <v>1</v>
      </c>
      <c r="D35" s="62" t="s">
        <v>11</v>
      </c>
      <c r="E35" s="60" t="s">
        <v>73</v>
      </c>
      <c r="F35" s="63"/>
      <c r="G35" s="111"/>
      <c r="H35" s="71"/>
      <c r="I35" s="76"/>
      <c r="J35" s="66"/>
      <c r="K35" s="104">
        <v>4261</v>
      </c>
      <c r="L35" s="28">
        <f t="shared" si="3"/>
        <v>4261</v>
      </c>
      <c r="M35" s="29">
        <f t="shared" si="0"/>
        <v>4261</v>
      </c>
      <c r="N35" s="30">
        <f t="shared" si="1"/>
        <v>4261</v>
      </c>
      <c r="O35" s="31">
        <f t="shared" ref="O35:O40" si="4">PRODUCT(C35:K35)</f>
        <v>4261</v>
      </c>
      <c r="AV35" s="32"/>
    </row>
    <row r="36" spans="1:48" ht="31.5" thickTop="1" thickBot="1" x14ac:dyDescent="0.3">
      <c r="A36" s="59">
        <v>34</v>
      </c>
      <c r="B36" s="60" t="s">
        <v>74</v>
      </c>
      <c r="C36" s="70">
        <v>2</v>
      </c>
      <c r="D36" s="62" t="s">
        <v>11</v>
      </c>
      <c r="E36" s="60" t="s">
        <v>75</v>
      </c>
      <c r="F36" s="63"/>
      <c r="G36" s="111"/>
      <c r="H36" s="72"/>
      <c r="I36" s="89"/>
      <c r="J36" s="66"/>
      <c r="K36" s="104">
        <v>2518</v>
      </c>
      <c r="L36" s="28">
        <f t="shared" si="3"/>
        <v>5036</v>
      </c>
      <c r="M36" s="29">
        <f t="shared" si="0"/>
        <v>5036</v>
      </c>
      <c r="N36" s="30">
        <f t="shared" si="1"/>
        <v>5036</v>
      </c>
      <c r="O36" s="31">
        <f t="shared" si="4"/>
        <v>5036</v>
      </c>
      <c r="AV36" s="32"/>
    </row>
    <row r="37" spans="1:48" ht="31.5" thickTop="1" thickBot="1" x14ac:dyDescent="0.3">
      <c r="A37" s="59">
        <v>35</v>
      </c>
      <c r="B37" s="60" t="s">
        <v>74</v>
      </c>
      <c r="C37" s="70">
        <v>1</v>
      </c>
      <c r="D37" s="62" t="s">
        <v>11</v>
      </c>
      <c r="E37" s="60" t="s">
        <v>76</v>
      </c>
      <c r="F37" s="63"/>
      <c r="G37" s="111"/>
      <c r="H37" s="71"/>
      <c r="I37" s="71"/>
      <c r="J37" s="66"/>
      <c r="K37" s="104">
        <v>2503</v>
      </c>
      <c r="L37" s="28">
        <f t="shared" si="3"/>
        <v>2503</v>
      </c>
      <c r="M37" s="29">
        <f t="shared" si="0"/>
        <v>2503</v>
      </c>
      <c r="N37" s="30">
        <f t="shared" si="1"/>
        <v>2503</v>
      </c>
      <c r="O37" s="31">
        <f t="shared" si="4"/>
        <v>2503</v>
      </c>
      <c r="AV37" s="32"/>
    </row>
    <row r="38" spans="1:48" ht="31.5" thickTop="1" thickBot="1" x14ac:dyDescent="0.3">
      <c r="A38" s="59">
        <v>36</v>
      </c>
      <c r="B38" s="60" t="s">
        <v>74</v>
      </c>
      <c r="C38" s="70">
        <v>1</v>
      </c>
      <c r="D38" s="62" t="s">
        <v>11</v>
      </c>
      <c r="E38" s="60" t="s">
        <v>77</v>
      </c>
      <c r="F38" s="63"/>
      <c r="G38" s="111"/>
      <c r="H38" s="71"/>
      <c r="I38" s="76"/>
      <c r="J38" s="66"/>
      <c r="K38" s="104">
        <v>2503</v>
      </c>
      <c r="L38" s="28">
        <f t="shared" si="3"/>
        <v>2503</v>
      </c>
      <c r="M38" s="29">
        <f t="shared" si="0"/>
        <v>2503</v>
      </c>
      <c r="N38" s="30">
        <f t="shared" si="1"/>
        <v>2503</v>
      </c>
      <c r="O38" s="31">
        <f t="shared" si="4"/>
        <v>2503</v>
      </c>
      <c r="AV38" s="32"/>
    </row>
    <row r="39" spans="1:48" ht="31.5" thickTop="1" thickBot="1" x14ac:dyDescent="0.3">
      <c r="A39" s="59">
        <v>37</v>
      </c>
      <c r="B39" s="60" t="s">
        <v>74</v>
      </c>
      <c r="C39" s="70">
        <v>1</v>
      </c>
      <c r="D39" s="62" t="s">
        <v>11</v>
      </c>
      <c r="E39" s="60" t="s">
        <v>78</v>
      </c>
      <c r="F39" s="63"/>
      <c r="G39" s="111"/>
      <c r="H39" s="71"/>
      <c r="I39" s="76"/>
      <c r="J39" s="66"/>
      <c r="K39" s="104">
        <v>2503</v>
      </c>
      <c r="L39" s="28">
        <f t="shared" si="3"/>
        <v>2503</v>
      </c>
      <c r="M39" s="29">
        <f t="shared" si="0"/>
        <v>2503</v>
      </c>
      <c r="N39" s="30">
        <f t="shared" si="1"/>
        <v>2503</v>
      </c>
      <c r="O39" s="31">
        <f t="shared" si="4"/>
        <v>2503</v>
      </c>
      <c r="AV39" s="32"/>
    </row>
    <row r="40" spans="1:48" ht="31.5" thickTop="1" thickBot="1" x14ac:dyDescent="0.3">
      <c r="A40" s="90">
        <v>38</v>
      </c>
      <c r="B40" s="91" t="s">
        <v>16</v>
      </c>
      <c r="C40" s="92">
        <v>2</v>
      </c>
      <c r="D40" s="93" t="s">
        <v>11</v>
      </c>
      <c r="E40" s="91" t="s">
        <v>79</v>
      </c>
      <c r="F40" s="63"/>
      <c r="G40" s="111"/>
      <c r="H40" s="71"/>
      <c r="I40" s="76"/>
      <c r="J40" s="94"/>
      <c r="K40" s="106">
        <v>3939</v>
      </c>
      <c r="L40" s="95">
        <f t="shared" si="3"/>
        <v>7878</v>
      </c>
      <c r="M40" s="29">
        <f t="shared" si="0"/>
        <v>7878</v>
      </c>
      <c r="N40" s="30">
        <f t="shared" si="1"/>
        <v>7878</v>
      </c>
      <c r="O40" s="31">
        <f t="shared" si="4"/>
        <v>7878</v>
      </c>
      <c r="AV40" s="32"/>
    </row>
    <row r="41" spans="1:48" ht="21.75" thickBot="1" x14ac:dyDescent="0.4">
      <c r="A41" s="107" t="s">
        <v>92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9"/>
      <c r="L41" s="96">
        <f>SUM(L3:L40)</f>
        <v>137924</v>
      </c>
      <c r="AV41" s="32"/>
    </row>
    <row r="42" spans="1:48" ht="15.75" x14ac:dyDescent="0.25">
      <c r="AV42" s="32"/>
    </row>
    <row r="43" spans="1:48" ht="15.75" x14ac:dyDescent="0.25">
      <c r="B43" s="97"/>
      <c r="E43" s="97"/>
      <c r="M43" s="16">
        <f>SUM(M3:M42)</f>
        <v>137924</v>
      </c>
      <c r="N43" s="31">
        <f>SUM(N3:N42)</f>
        <v>137924</v>
      </c>
      <c r="O43" s="16">
        <f>SUM(M43:N43)</f>
        <v>275848</v>
      </c>
      <c r="AV43" s="32"/>
    </row>
    <row r="44" spans="1:48" ht="15.75" x14ac:dyDescent="0.25">
      <c r="L44" s="98"/>
      <c r="AV44" s="32"/>
    </row>
    <row r="45" spans="1:48" ht="15.75" x14ac:dyDescent="0.25">
      <c r="AV45" s="32"/>
    </row>
    <row r="46" spans="1:48" ht="15.75" x14ac:dyDescent="0.25">
      <c r="AV46" s="32"/>
    </row>
    <row r="47" spans="1:48" ht="15.75" x14ac:dyDescent="0.25">
      <c r="AV47" s="32"/>
    </row>
    <row r="48" spans="1:48" ht="16.5" thickBot="1" x14ac:dyDescent="0.3">
      <c r="AV48" s="32"/>
    </row>
    <row r="49" spans="5:48" ht="17.25" thickTop="1" thickBot="1" x14ac:dyDescent="0.3">
      <c r="E49" s="99"/>
      <c r="AV49" s="32"/>
    </row>
    <row r="50" spans="5:48" ht="16.5" thickTop="1" x14ac:dyDescent="0.25">
      <c r="AV50" s="32"/>
    </row>
    <row r="51" spans="5:48" ht="15.75" x14ac:dyDescent="0.25">
      <c r="AV51" s="32"/>
    </row>
    <row r="52" spans="5:48" ht="15.75" x14ac:dyDescent="0.25">
      <c r="AV52" s="32"/>
    </row>
    <row r="53" spans="5:48" ht="15.75" x14ac:dyDescent="0.25">
      <c r="AV53" s="32"/>
    </row>
    <row r="54" spans="5:48" ht="15.75" x14ac:dyDescent="0.25">
      <c r="AV54" s="32"/>
    </row>
    <row r="55" spans="5:48" ht="15.75" x14ac:dyDescent="0.25">
      <c r="AV55" s="32"/>
    </row>
    <row r="56" spans="5:48" ht="15.75" x14ac:dyDescent="0.25">
      <c r="AV56" s="32"/>
    </row>
    <row r="57" spans="5:48" ht="15.75" x14ac:dyDescent="0.25">
      <c r="AV57" s="32"/>
    </row>
    <row r="58" spans="5:48" ht="15.75" x14ac:dyDescent="0.25">
      <c r="AV58" s="32"/>
    </row>
    <row r="59" spans="5:48" ht="15.75" x14ac:dyDescent="0.25">
      <c r="AV59" s="32"/>
    </row>
    <row r="60" spans="5:48" ht="15.75" x14ac:dyDescent="0.25">
      <c r="AV60" s="32"/>
    </row>
    <row r="61" spans="5:48" ht="15.75" x14ac:dyDescent="0.25">
      <c r="AV61" s="32"/>
    </row>
    <row r="62" spans="5:48" ht="15.75" x14ac:dyDescent="0.25">
      <c r="AV62" s="32"/>
    </row>
    <row r="63" spans="5:48" ht="15.75" x14ac:dyDescent="0.25">
      <c r="AV63" s="32"/>
    </row>
    <row r="64" spans="5:48" ht="15.75" x14ac:dyDescent="0.25">
      <c r="AV64" s="32"/>
    </row>
    <row r="65" spans="48:48" ht="15.75" x14ac:dyDescent="0.25">
      <c r="AV65" s="32"/>
    </row>
    <row r="66" spans="48:48" ht="15.75" x14ac:dyDescent="0.25">
      <c r="AV66" s="32"/>
    </row>
    <row r="67" spans="48:48" ht="15.75" x14ac:dyDescent="0.25">
      <c r="AV67" s="32"/>
    </row>
    <row r="68" spans="48:48" ht="15.75" x14ac:dyDescent="0.25">
      <c r="AV68" s="32"/>
    </row>
    <row r="69" spans="48:48" ht="15.75" x14ac:dyDescent="0.25">
      <c r="AV69" s="32"/>
    </row>
    <row r="70" spans="48:48" ht="15.75" x14ac:dyDescent="0.25">
      <c r="AV70" s="32"/>
    </row>
    <row r="71" spans="48:48" ht="15.75" x14ac:dyDescent="0.25">
      <c r="AV71" s="32"/>
    </row>
    <row r="72" spans="48:48" ht="15.75" x14ac:dyDescent="0.25">
      <c r="AV72" s="32"/>
    </row>
    <row r="73" spans="48:48" ht="15.75" x14ac:dyDescent="0.25">
      <c r="AV73" s="32"/>
    </row>
    <row r="74" spans="48:48" ht="15.75" x14ac:dyDescent="0.25">
      <c r="AV74" s="32"/>
    </row>
    <row r="75" spans="48:48" ht="15.75" x14ac:dyDescent="0.25">
      <c r="AV75" s="32"/>
    </row>
    <row r="76" spans="48:48" ht="15.75" x14ac:dyDescent="0.25">
      <c r="AV76" s="32"/>
    </row>
    <row r="77" spans="48:48" ht="15.75" x14ac:dyDescent="0.25">
      <c r="AV77" s="32"/>
    </row>
    <row r="78" spans="48:48" ht="15.75" x14ac:dyDescent="0.25">
      <c r="AV78" s="32"/>
    </row>
    <row r="79" spans="48:48" ht="15.75" x14ac:dyDescent="0.25">
      <c r="AV79" s="32"/>
    </row>
    <row r="80" spans="48:48" ht="15.75" x14ac:dyDescent="0.25">
      <c r="AV80" s="32"/>
    </row>
    <row r="81" spans="48:48" ht="15.75" x14ac:dyDescent="0.25">
      <c r="AV81" s="32"/>
    </row>
    <row r="82" spans="48:48" ht="15.75" x14ac:dyDescent="0.25">
      <c r="AV82" s="32"/>
    </row>
    <row r="83" spans="48:48" ht="15.75" x14ac:dyDescent="0.25">
      <c r="AV83" s="32"/>
    </row>
    <row r="84" spans="48:48" ht="15.75" x14ac:dyDescent="0.25">
      <c r="AV84" s="32"/>
    </row>
    <row r="85" spans="48:48" ht="15.75" x14ac:dyDescent="0.25">
      <c r="AV85" s="32"/>
    </row>
    <row r="86" spans="48:48" ht="15.75" x14ac:dyDescent="0.25">
      <c r="AV86" s="32"/>
    </row>
  </sheetData>
  <sheetProtection password="E85C" sheet="1" objects="1" scenarios="1" selectLockedCells="1"/>
  <mergeCells count="6">
    <mergeCell ref="A41:K41"/>
    <mergeCell ref="G6:G10"/>
    <mergeCell ref="G11:G18"/>
    <mergeCell ref="G19:G25"/>
    <mergeCell ref="G26:G29"/>
    <mergeCell ref="G30:G40"/>
  </mergeCells>
  <dataValidations count="1">
    <dataValidation type="list" allowBlank="1" showInputMessage="1" showErrorMessage="1" sqref="J11:J40 J3:J9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74" fitToWidth="3" fitToHeight="100" pageOrder="overThenDown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cols>
    <col min="1" max="1" width="118.7109375" customWidth="1"/>
  </cols>
  <sheetData>
    <row r="1" spans="1:2" ht="318.75" x14ac:dyDescent="0.25">
      <c r="A1" s="1" t="s">
        <v>9</v>
      </c>
      <c r="B1" s="1"/>
    </row>
    <row r="2" spans="1:2" ht="21" x14ac:dyDescent="0.25">
      <c r="A2" s="2" t="s">
        <v>10</v>
      </c>
      <c r="B2" s="3"/>
    </row>
  </sheetData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gAghQadUQ8upBdg4YVVvngr/kCY=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CQoFCg/qDqGZEFM1+j+So6HDb7U=</DigestValue>
    </Reference>
  </SignedInfo>
  <SignatureValue>Jqb1+91vt/yuYGifgyGDN8I0xWoXt3AWLDMEOHrvEfHs17lnGqjh4RD6HgJMJgym50JSUt+EXCQF
89vofQ356NLPWQ7qWcLIv8M+UpGbZM4Vs9KBY9AZF3YtLl931cGaucjNPOwVd4dMqr239qXQWR44
5HgiTAcdSefJQyRmaVnn06mvU9OFhWSf7AZ5pg0XnTA+nJ+C0jMl06KmoTym384w9Bifd0xZ0Ovb
wotkM37G13U3FeDgku5XJsWxaLVFOghjEiStBtq8KvpIfO87AKKCuPGVu6GJuYeGa+ByNvKCMtBb
O3XAVEBPrOWzjbczubOR8WjzuSRE26KEP5ijpQ==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lL/7LID5EJgvAidwlm60cCMNz9E=</DigestValue>
      </Reference>
      <Reference URI="/xl/drawings/drawing1.xml?ContentType=application/vnd.openxmlformats-officedocument.drawing+xml">
        <DigestMethod Algorithm="http://www.w3.org/2000/09/xmldsig#sha1"/>
        <DigestValue>RWNS3sofRtCKOiATT8jxT8g3wK4=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sharedStrings.xml?ContentType=application/vnd.openxmlformats-officedocument.spreadsheetml.sharedStrings+xml">
        <DigestMethod Algorithm="http://www.w3.org/2000/09/xmldsig#sha1"/>
        <DigestValue>xi817DLd7bmJpFfzEnMHM8R6A9I=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uTcvCEAIFAF0J2RV4VsjR6y/+Ds=</DigestValue>
      </Reference>
      <Reference URI="/xl/worksheets/sheet1.xml?ContentType=application/vnd.openxmlformats-officedocument.spreadsheetml.worksheet+xml">
        <DigestMethod Algorithm="http://www.w3.org/2000/09/xmldsig#sha1"/>
        <DigestValue>qNBiMXOjag8v4eP8+ua/Xd5pfg0=</DigestValue>
      </Reference>
      <Reference URI="/xl/worksheets/sheet2.xml?ContentType=application/vnd.openxmlformats-officedocument.spreadsheetml.worksheet+xml">
        <DigestMethod Algorithm="http://www.w3.org/2000/09/xmldsig#sha1"/>
        <DigestValue>G6JnjhVKDwsjjhD2kJP5sBYAnXA=</DigestValue>
      </Reference>
      <Reference URI="/xl/workbook.xml?ContentType=application/vnd.openxmlformats-officedocument.spreadsheetml.sheet.main+xml">
        <DigestMethod Algorithm="http://www.w3.org/2000/09/xmldsig#sha1"/>
        <DigestValue>J3pce+/LlZ4JtCJDnatX6J7bC1Y=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styles.xml?ContentType=application/vnd.openxmlformats-officedocument.spreadsheetml.styles+xml">
        <DigestMethod Algorithm="http://www.w3.org/2000/09/xmldsig#sha1"/>
        <DigestValue>NOdgWrgXxygonMtr6GbVpOVdeFw=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2014-10-23T15:08:35Z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2014-10-23T15:08:35Z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DATA</vt:lpstr>
      <vt:lpstr>Std.podmínky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Jiří Blažek</cp:lastModifiedBy>
  <cp:lastPrinted>2014-04-25T09:18:13Z</cp:lastPrinted>
  <dcterms:created xsi:type="dcterms:W3CDTF">2014-03-05T12:43:32Z</dcterms:created>
  <dcterms:modified xsi:type="dcterms:W3CDTF">2014-10-23T15:08:35Z</dcterms:modified>
</cp:coreProperties>
</file>